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Jenny\AGS38th ed publication version of outputs\"/>
    </mc:Choice>
  </mc:AlternateContent>
  <xr:revisionPtr revIDLastSave="0" documentId="8_{2E02E5FE-C2A5-4709-9891-E1543DF25CDF}" xr6:coauthVersionLast="47" xr6:coauthVersionMax="47" xr10:uidLastSave="{00000000-0000-0000-0000-000000000000}"/>
  <bookViews>
    <workbookView xWindow="615" yWindow="210" windowWidth="26010" windowHeight="15615" xr2:uid="{00000000-000D-0000-FFFF-FFFF00000000}"/>
  </bookViews>
  <sheets>
    <sheet name="TITLE" sheetId="1" r:id="rId1"/>
    <sheet name="INDEX" sheetId="2" r:id="rId2"/>
    <sheet name="TABLE A" sheetId="3" r:id="rId3"/>
    <sheet name="TABLE B" sheetId="4" r:id="rId4"/>
    <sheet name="TABLE C" sheetId="5" r:id="rId5"/>
    <sheet name="TABLE D" sheetId="6" r:id="rId6"/>
    <sheet name="TABLE E" sheetId="7" r:id="rId7"/>
    <sheet name="TABLE F"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8" l="1"/>
  <c r="A1" i="8"/>
  <c r="A29" i="7"/>
  <c r="A28" i="7"/>
  <c r="A1" i="7"/>
  <c r="A29" i="6"/>
  <c r="A28" i="6"/>
  <c r="A1" i="6"/>
  <c r="A29" i="5"/>
  <c r="A28" i="5"/>
  <c r="A1" i="5"/>
  <c r="A29" i="4"/>
  <c r="A28" i="4"/>
  <c r="A1" i="4"/>
  <c r="A29" i="3"/>
  <c r="A1" i="3"/>
  <c r="B11" i="2"/>
  <c r="B10" i="2"/>
  <c r="B9" i="2"/>
  <c r="B8" i="2"/>
  <c r="B7" i="2"/>
  <c r="B6" i="2"/>
</calcChain>
</file>

<file path=xl/sharedStrings.xml><?xml version="1.0" encoding="utf-8"?>
<sst xmlns="http://schemas.openxmlformats.org/spreadsheetml/2006/main" count="732" uniqueCount="64">
  <si>
    <t>Australian Gambling Statistics</t>
  </si>
  <si>
    <t>38th edition</t>
  </si>
  <si>
    <t>Summary tables 2020–21</t>
  </si>
  <si>
    <t>Released October 2023</t>
  </si>
  <si>
    <t>Prepared by Queensland Government Statistician's Office, Queensland Treasury.</t>
  </si>
  <si>
    <t>ISSN: 1833-6337</t>
  </si>
  <si>
    <t>The cooperation of all Australian state and territory governments is gratefully acknowledged.</t>
  </si>
  <si>
    <t>Queensland Government Statistician's Office</t>
  </si>
  <si>
    <t>Data should be read in conjunction with the Explanatory notes. Refer to the Glossary section for a full description of terms.</t>
  </si>
  <si>
    <t>Disclaimer</t>
  </si>
  <si>
    <t>While great care has been taken in the preparation of this publication and each Australian state and territory has been asked to verify its own data in detail, it is nevertheless necessary to caution users concerning the complete accuracy of all data.</t>
  </si>
  <si>
    <t>No warranty is given as to the correctness or completeness of the information in this publication.</t>
  </si>
  <si>
    <t>The State of Queensland and each Australian state and territory expressly disclaim all and any liability (including all liability from or attributable to any negligent or wrongful act or omission) to any persons whatsoever in respect of anything done or omitted to be done by any such person in reliance, whether in whole or in part, upon any of the material in this publication.</t>
  </si>
  <si>
    <t>Licence</t>
  </si>
  <si>
    <t>This document is licensed under a Creative Commons Attribution 4.0 International licence. You are free to copy, communicate and adapt the work, as long as you attribute the authors.</t>
  </si>
  <si>
    <t>© The State of Queensland (Queensland Treasury) 2023</t>
  </si>
  <si>
    <t>To view a copy of this licence, visit</t>
  </si>
  <si>
    <t>https://creativecommons.org/licenses/by/4.0/</t>
  </si>
  <si>
    <r>
      <rPr>
        <sz val="9"/>
        <rFont val="Arial"/>
        <family val="2"/>
      </rPr>
      <t xml:space="preserve">To attribute this work, cite Queensland Government Statistician's Office, Queensland Treasury, </t>
    </r>
    <r>
      <rPr>
        <i/>
        <sz val="9"/>
        <rFont val="Arial"/>
        <family val="2"/>
      </rPr>
      <t>Australian Gambling Statistics,</t>
    </r>
  </si>
  <si>
    <r>
      <rPr>
        <i/>
        <sz val="9"/>
        <rFont val="Arial"/>
        <family val="2"/>
      </rPr>
      <t>Summary tables</t>
    </r>
    <r>
      <rPr>
        <sz val="9"/>
        <rFont val="Arial"/>
        <family val="2"/>
      </rPr>
      <t>, 38th edition, 2023.</t>
    </r>
  </si>
  <si>
    <t>https://www.qgso.qld.gov.au</t>
  </si>
  <si>
    <t>List of Tables</t>
  </si>
  <si>
    <t>Sheet</t>
  </si>
  <si>
    <t>Description</t>
  </si>
  <si>
    <t>TOTAL GAMBLING TURNOVER</t>
  </si>
  <si>
    <t>PER CAPITA GAMBLING TURNOVER</t>
  </si>
  <si>
    <t>PERCENTAGE CHANGE IN GAMBLING TURNOVER</t>
  </si>
  <si>
    <t>TOTAL GAMBLING EXPENDITURE</t>
  </si>
  <si>
    <t>PER CAPITA GAMBLING EXPENDITURE</t>
  </si>
  <si>
    <t>PERCENTAGE CHANGE IN GAMBLING EXPENDITURE</t>
  </si>
  <si>
    <t>SUMMARY TABLE A</t>
  </si>
  <si>
    <t>2020–21</t>
  </si>
  <si>
    <t/>
  </si>
  <si>
    <t>ACT</t>
  </si>
  <si>
    <t>NSW</t>
  </si>
  <si>
    <t>NT</t>
  </si>
  <si>
    <t>QLD</t>
  </si>
  <si>
    <t>SA</t>
  </si>
  <si>
    <t>TAS</t>
  </si>
  <si>
    <t>VIC</t>
  </si>
  <si>
    <t>WA</t>
  </si>
  <si>
    <t>AUSTRALIA</t>
  </si>
  <si>
    <t>GAMBLING FROM</t>
  </si>
  <si>
    <t>Value ($ million)</t>
  </si>
  <si>
    <t>Casino</t>
  </si>
  <si>
    <t>Gaming Machines</t>
  </si>
  <si>
    <t>Interactive Gaming</t>
  </si>
  <si>
    <t>Keno</t>
  </si>
  <si>
    <t>Lotteries</t>
  </si>
  <si>
    <t>Minor Gaming</t>
  </si>
  <si>
    <t>Total Gaming</t>
  </si>
  <si>
    <t>Total Wagering</t>
  </si>
  <si>
    <t>Total All Gambling</t>
  </si>
  <si>
    <t>Notes:</t>
  </si>
  <si>
    <t>These data should be read in conjunction with the explanatory notes and footnotes from State and Product Tables.</t>
  </si>
  <si>
    <t>Totals may not add up due to rounding.</t>
  </si>
  <si>
    <t>SUMMARY TABLE B</t>
  </si>
  <si>
    <t>Value ($)</t>
  </si>
  <si>
    <t>SUMMARY TABLE C</t>
  </si>
  <si>
    <t>2019–20 TO 2020–21</t>
  </si>
  <si>
    <t>Percentage (%)</t>
  </si>
  <si>
    <t>SUMMARY TABLE D</t>
  </si>
  <si>
    <t>SUMMARY TABLE E</t>
  </si>
  <si>
    <t>SUMMARY TABLE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</si>
</sst>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0.000_ ;??\-??_ "/>
    <numFmt numFmtId="165" formatCode="###,###,###,###,##0.00_ ;\-###,###,###,###,##0.00_ ;??\-??_ "/>
    <numFmt numFmtId="166" formatCode="###,###,###,###,##0.0_ ;\-###,###,###,###,##0.0_ ;??\-??_ "/>
  </numFmts>
  <fonts count="15" x14ac:knownFonts="1">
    <font>
      <sz val="10"/>
      <color rgb="FF000000"/>
      <name val="Arial"/>
    </font>
    <font>
      <b/>
      <sz val="14"/>
      <color rgb="FF000000"/>
      <name val="Arial"/>
    </font>
    <font>
      <sz val="9"/>
      <color rgb="FF000000"/>
      <name val="Arial"/>
    </font>
    <font>
      <u/>
      <sz val="9"/>
      <color theme="10"/>
      <name val="Arial"/>
    </font>
    <font>
      <b/>
      <sz val="9"/>
      <color rgb="FF000000"/>
      <name val="Arial"/>
    </font>
    <font>
      <u/>
      <sz val="10"/>
      <color theme="10"/>
      <name val="Arial"/>
    </font>
    <font>
      <b/>
      <u/>
      <sz val="12"/>
      <color rgb="FF000000"/>
      <name val="Arial"/>
    </font>
    <font>
      <b/>
      <sz val="12"/>
      <color rgb="FF000000"/>
      <name val="Arial"/>
    </font>
    <font>
      <i/>
      <u/>
      <sz val="8"/>
      <color theme="10"/>
      <name val="Arial"/>
    </font>
    <font>
      <sz val="8"/>
      <color rgb="FF000000"/>
      <name val="Arial"/>
    </font>
    <font>
      <b/>
      <sz val="10"/>
      <color rgb="FF000000"/>
      <name val="Arial"/>
    </font>
    <font>
      <b/>
      <sz val="8"/>
      <color rgb="FF000000"/>
      <name val="Arial"/>
    </font>
    <font>
      <i/>
      <sz val="8"/>
      <color rgb="FF000000"/>
      <name val="Arial"/>
    </font>
    <font>
      <sz val="9"/>
      <name val="Arial"/>
      <family val="2"/>
    </font>
    <font>
      <i/>
      <sz val="9"/>
      <name val="Arial"/>
      <family val="2"/>
    </font>
  </fonts>
  <fills count="3">
    <fill>
      <patternFill patternType="none"/>
    </fill>
    <fill>
      <patternFill patternType="gray125"/>
    </fill>
    <fill>
      <patternFill patternType="solid">
        <fgColor rgb="FF909090"/>
      </patternFill>
    </fill>
  </fills>
  <borders count="2">
    <border>
      <left/>
      <right/>
      <top/>
      <bottom/>
      <diagonal/>
    </border>
    <border>
      <left/>
      <right/>
      <top style="medium">
        <color rgb="FF000000"/>
      </top>
      <bottom style="medium">
        <color rgb="FF0000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0" fillId="0" borderId="0" xfId="0" applyNumberFormat="1"/>
    <xf numFmtId="0" fontId="9" fillId="0" borderId="0" xfId="0" applyFont="1" applyAlignment="1">
      <alignment horizontal="center" vertical="center"/>
    </xf>
    <xf numFmtId="164" fontId="10" fillId="0" borderId="1" xfId="0" applyNumberFormat="1" applyFont="1" applyBorder="1"/>
    <xf numFmtId="0" fontId="11" fillId="0" borderId="1" xfId="0" applyFont="1" applyBorder="1" applyAlignment="1">
      <alignment horizontal="center" vertical="center"/>
    </xf>
    <xf numFmtId="0" fontId="10" fillId="0" borderId="1" xfId="0" applyFont="1" applyBorder="1"/>
    <xf numFmtId="0" fontId="10"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9" fillId="0" borderId="0" xfId="0" applyFont="1"/>
    <xf numFmtId="0" fontId="12" fillId="0" borderId="0" xfId="0" applyFont="1"/>
    <xf numFmtId="165" fontId="0" fillId="0" borderId="0" xfId="0" applyNumberFormat="1"/>
    <xf numFmtId="165" fontId="10" fillId="0" borderId="1" xfId="0" applyNumberFormat="1" applyFont="1" applyBorder="1"/>
    <xf numFmtId="166" fontId="0" fillId="0" borderId="0" xfId="0" applyNumberFormat="1"/>
    <xf numFmtId="166" fontId="10" fillId="0" borderId="1" xfId="0" applyNumberFormat="1" applyFont="1" applyBorder="1"/>
    <xf numFmtId="0" fontId="2" fillId="0" borderId="0" xfId="0" applyFont="1" applyAlignment="1">
      <alignment wrapText="1"/>
    </xf>
    <xf numFmtId="0" fontId="2" fillId="0" borderId="0" xfId="0" applyFont="1"/>
    <xf numFmtId="0" fontId="0" fillId="0" borderId="0" xfId="0"/>
    <xf numFmtId="0" fontId="7"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0</xdr:rowOff>
    </xdr:from>
    <xdr:ext cx="981000" cy="361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showGridLines="0" tabSelected="1" workbookViewId="0"/>
  </sheetViews>
  <sheetFormatPr defaultColWidth="11.42578125" defaultRowHeight="12.75" x14ac:dyDescent="0.2"/>
  <cols>
    <col min="1" max="1" width="14.7109375" customWidth="1"/>
    <col min="2" max="2" width="12.5703125" customWidth="1"/>
    <col min="3" max="3" width="14.7109375" customWidth="1"/>
  </cols>
  <sheetData>
    <row r="1" spans="1:4" ht="18" customHeight="1" x14ac:dyDescent="0.25">
      <c r="A1" s="1" t="s">
        <v>0</v>
      </c>
      <c r="B1" s="1"/>
      <c r="C1" s="1"/>
      <c r="D1" s="1"/>
    </row>
    <row r="2" spans="1:4" ht="18" customHeight="1" x14ac:dyDescent="0.25">
      <c r="A2" s="1" t="s">
        <v>1</v>
      </c>
      <c r="B2" s="1"/>
      <c r="C2" s="1"/>
      <c r="D2" s="1"/>
    </row>
    <row r="3" spans="1:4" ht="18" customHeight="1" x14ac:dyDescent="0.25">
      <c r="A3" s="1" t="s">
        <v>2</v>
      </c>
      <c r="B3" s="1"/>
      <c r="C3" s="1"/>
      <c r="D3" s="1"/>
    </row>
    <row r="4" spans="1:4" ht="15" customHeight="1" x14ac:dyDescent="0.2">
      <c r="A4" s="2"/>
      <c r="B4" s="2"/>
      <c r="C4" s="2"/>
      <c r="D4" s="2"/>
    </row>
    <row r="5" spans="1:4" ht="15" customHeight="1" x14ac:dyDescent="0.2">
      <c r="A5" s="2" t="s">
        <v>3</v>
      </c>
      <c r="B5" s="2"/>
      <c r="C5" s="2"/>
      <c r="D5" s="2"/>
    </row>
    <row r="6" spans="1:4" ht="15" customHeight="1" x14ac:dyDescent="0.2">
      <c r="A6" s="2"/>
      <c r="B6" s="2"/>
      <c r="C6" s="2"/>
      <c r="D6" s="2"/>
    </row>
    <row r="7" spans="1:4" ht="15" customHeight="1" x14ac:dyDescent="0.2">
      <c r="A7" s="2" t="s">
        <v>4</v>
      </c>
      <c r="B7" s="2"/>
      <c r="C7" s="2"/>
      <c r="D7" s="2"/>
    </row>
    <row r="8" spans="1:4" ht="15" customHeight="1" x14ac:dyDescent="0.2">
      <c r="A8" s="2" t="s">
        <v>5</v>
      </c>
      <c r="B8" s="2"/>
      <c r="C8" s="2"/>
      <c r="D8" s="2"/>
    </row>
    <row r="9" spans="1:4" ht="15" customHeight="1" x14ac:dyDescent="0.2">
      <c r="A9" s="2"/>
      <c r="B9" s="2"/>
      <c r="C9" s="2"/>
      <c r="D9" s="2"/>
    </row>
    <row r="10" spans="1:4" ht="15" customHeight="1" x14ac:dyDescent="0.2">
      <c r="A10" s="2" t="s">
        <v>6</v>
      </c>
      <c r="B10" s="2"/>
      <c r="C10" s="2"/>
      <c r="D10" s="2"/>
    </row>
    <row r="11" spans="1:4" ht="15" customHeight="1" x14ac:dyDescent="0.2">
      <c r="A11" s="2"/>
      <c r="B11" s="2"/>
      <c r="C11" s="2"/>
      <c r="D11" s="2"/>
    </row>
    <row r="12" spans="1:4" ht="15" customHeight="1" x14ac:dyDescent="0.2">
      <c r="A12" s="2" t="s">
        <v>7</v>
      </c>
      <c r="B12" s="2"/>
      <c r="C12" s="2"/>
      <c r="D12" s="2"/>
    </row>
    <row r="13" spans="1:4" ht="15" customHeight="1" x14ac:dyDescent="0.2">
      <c r="A13" s="3" t="s">
        <v>20</v>
      </c>
      <c r="B13" s="2"/>
      <c r="C13" s="2"/>
      <c r="D13" s="2"/>
    </row>
    <row r="14" spans="1:4" ht="15" customHeight="1" x14ac:dyDescent="0.2">
      <c r="A14" s="2"/>
      <c r="B14" s="2"/>
      <c r="C14" s="2"/>
      <c r="D14" s="2"/>
    </row>
    <row r="15" spans="1:4" ht="15" customHeight="1" x14ac:dyDescent="0.2">
      <c r="A15" s="2" t="s">
        <v>8</v>
      </c>
      <c r="B15" s="2"/>
      <c r="C15" s="2"/>
      <c r="D15" s="2"/>
    </row>
    <row r="16" spans="1:4" ht="15" customHeight="1" x14ac:dyDescent="0.2">
      <c r="A16" s="2"/>
      <c r="B16" s="2"/>
      <c r="C16" s="2"/>
      <c r="D16" s="2"/>
    </row>
    <row r="17" spans="1:8" ht="15" customHeight="1" x14ac:dyDescent="0.2">
      <c r="A17" s="4" t="s">
        <v>9</v>
      </c>
      <c r="B17" s="4"/>
      <c r="C17" s="4"/>
      <c r="D17" s="4"/>
    </row>
    <row r="18" spans="1:8" ht="15" customHeight="1" x14ac:dyDescent="0.2">
      <c r="A18" s="2"/>
      <c r="B18" s="2"/>
      <c r="C18" s="2"/>
      <c r="D18" s="2"/>
    </row>
    <row r="19" spans="1:8" ht="28.5" customHeight="1" x14ac:dyDescent="0.2">
      <c r="A19" s="22" t="s">
        <v>10</v>
      </c>
      <c r="B19" s="23"/>
      <c r="C19" s="23"/>
      <c r="D19" s="23"/>
      <c r="E19" s="24"/>
      <c r="F19" s="24"/>
      <c r="G19" s="24"/>
      <c r="H19" s="24"/>
    </row>
    <row r="20" spans="1:8" ht="15" customHeight="1" x14ac:dyDescent="0.2">
      <c r="A20" s="2"/>
      <c r="B20" s="2"/>
      <c r="C20" s="2"/>
      <c r="D20" s="2"/>
    </row>
    <row r="21" spans="1:8" ht="15" customHeight="1" x14ac:dyDescent="0.2">
      <c r="A21" s="2" t="s">
        <v>11</v>
      </c>
      <c r="B21" s="2"/>
      <c r="C21" s="2"/>
      <c r="D21" s="2"/>
    </row>
    <row r="22" spans="1:8" ht="15" customHeight="1" x14ac:dyDescent="0.2">
      <c r="A22" s="2"/>
      <c r="B22" s="2"/>
      <c r="C22" s="2"/>
      <c r="D22" s="2"/>
    </row>
    <row r="23" spans="1:8" ht="42" customHeight="1" x14ac:dyDescent="0.2">
      <c r="A23" s="22" t="s">
        <v>12</v>
      </c>
      <c r="B23" s="23"/>
      <c r="C23" s="23"/>
      <c r="D23" s="23"/>
      <c r="E23" s="24"/>
      <c r="F23" s="24"/>
      <c r="G23" s="24"/>
      <c r="H23" s="24"/>
    </row>
    <row r="24" spans="1:8" ht="15" customHeight="1" x14ac:dyDescent="0.2">
      <c r="A24" s="2"/>
      <c r="B24" s="2"/>
      <c r="C24" s="2"/>
      <c r="D24" s="2"/>
    </row>
    <row r="25" spans="1:8" ht="15" customHeight="1" x14ac:dyDescent="0.2">
      <c r="A25" s="4" t="s">
        <v>13</v>
      </c>
      <c r="B25" s="4"/>
      <c r="C25" s="4"/>
      <c r="D25" s="4"/>
    </row>
    <row r="26" spans="1:8" ht="15" customHeight="1" x14ac:dyDescent="0.2">
      <c r="A26" s="2"/>
      <c r="B26" s="2"/>
      <c r="C26" s="2"/>
      <c r="D26" s="2"/>
    </row>
    <row r="27" spans="1:8" ht="28.5" customHeight="1" x14ac:dyDescent="0.2">
      <c r="A27" s="22" t="s">
        <v>14</v>
      </c>
      <c r="B27" s="23"/>
      <c r="C27" s="23"/>
      <c r="D27" s="23"/>
      <c r="E27" s="24"/>
      <c r="F27" s="24"/>
      <c r="G27" s="24"/>
      <c r="H27" s="24"/>
    </row>
    <row r="28" spans="1:8" ht="15" customHeight="1" x14ac:dyDescent="0.2">
      <c r="A28" s="2"/>
      <c r="B28" s="2"/>
      <c r="C28" s="2"/>
      <c r="D28" s="2"/>
    </row>
    <row r="29" spans="1:8" ht="15" customHeight="1" x14ac:dyDescent="0.2">
      <c r="A29" s="2"/>
      <c r="B29" s="2"/>
      <c r="C29" s="2"/>
      <c r="D29" s="2"/>
    </row>
    <row r="30" spans="1:8" ht="15" customHeight="1" x14ac:dyDescent="0.2">
      <c r="A30" s="2"/>
      <c r="B30" s="2" t="s">
        <v>15</v>
      </c>
      <c r="C30" s="2"/>
      <c r="D30" s="2"/>
    </row>
    <row r="31" spans="1:8" ht="15" customHeight="1" x14ac:dyDescent="0.2">
      <c r="A31" s="2"/>
      <c r="B31" s="2"/>
      <c r="C31" s="2"/>
      <c r="D31" s="2"/>
    </row>
    <row r="32" spans="1:8" ht="15" customHeight="1" x14ac:dyDescent="0.2">
      <c r="A32" s="2"/>
      <c r="B32" s="2"/>
      <c r="C32" s="2"/>
      <c r="D32" s="2"/>
    </row>
    <row r="33" spans="1:4" ht="15" customHeight="1" x14ac:dyDescent="0.2">
      <c r="A33" s="2" t="s">
        <v>16</v>
      </c>
      <c r="B33" s="2"/>
      <c r="C33" s="3" t="s">
        <v>17</v>
      </c>
      <c r="D33" s="2"/>
    </row>
    <row r="34" spans="1:4" ht="15" customHeight="1" x14ac:dyDescent="0.2">
      <c r="A34" s="2"/>
      <c r="B34" s="2"/>
      <c r="C34" s="2"/>
      <c r="D34" s="2"/>
    </row>
    <row r="35" spans="1:4" ht="15" customHeight="1" x14ac:dyDescent="0.2">
      <c r="A35" s="2" t="s">
        <v>18</v>
      </c>
      <c r="B35" s="2"/>
      <c r="C35" s="2"/>
      <c r="D35" s="2"/>
    </row>
    <row r="36" spans="1:4" ht="15" customHeight="1" x14ac:dyDescent="0.2">
      <c r="A36" s="2" t="s">
        <v>19</v>
      </c>
      <c r="B36" s="2"/>
      <c r="C36" s="2"/>
      <c r="D36" s="2"/>
    </row>
  </sheetData>
  <mergeCells count="3">
    <mergeCell ref="A19:H19"/>
    <mergeCell ref="A23:H23"/>
    <mergeCell ref="A27:H27"/>
  </mergeCells>
  <hyperlinks>
    <hyperlink ref="A13" r:id="rId1" xr:uid="{00000000-0004-0000-0000-000000000000}"/>
    <hyperlink ref="C33" r:id="rId2" xr:uid="{00000000-0004-0000-0000-000001000000}"/>
  </hyperlinks>
  <pageMargins left="0.7" right="0.7" top="0.75" bottom="0.75" header="0.3" footer="0.3"/>
  <pageSetup paperSize="9" orientation="portrait" horizontalDpi="300" verticalDpi="3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6"/>
  <sheetViews>
    <sheetView showGridLines="0" workbookViewId="0">
      <pane ySplit="5" topLeftCell="A6" activePane="bottomLeft" state="frozen"/>
      <selection pane="bottomLeft"/>
    </sheetView>
  </sheetViews>
  <sheetFormatPr defaultColWidth="11.42578125" defaultRowHeight="12.75" x14ac:dyDescent="0.2"/>
  <cols>
    <col min="1" max="1" width="4.7109375" customWidth="1"/>
    <col min="2" max="2" width="33.7109375" customWidth="1"/>
    <col min="3" max="3" width="120.7109375" customWidth="1"/>
  </cols>
  <sheetData>
    <row r="1" spans="2:3" ht="15" customHeight="1" x14ac:dyDescent="0.2"/>
    <row r="2" spans="2:3" ht="15" customHeight="1" x14ac:dyDescent="0.2"/>
    <row r="3" spans="2:3" ht="15" customHeight="1" x14ac:dyDescent="0.25">
      <c r="B3" s="6" t="s">
        <v>21</v>
      </c>
    </row>
    <row r="4" spans="2:3" ht="15" customHeight="1" x14ac:dyDescent="0.2"/>
    <row r="5" spans="2:3" ht="15" customHeight="1" x14ac:dyDescent="0.25">
      <c r="B5" s="7" t="s">
        <v>22</v>
      </c>
      <c r="C5" s="7" t="s">
        <v>23</v>
      </c>
    </row>
    <row r="6" spans="2:3" ht="15" customHeight="1" x14ac:dyDescent="0.2">
      <c r="B6" s="5" t="str">
        <f>HYPERLINK("#'TABLE A'!A1", "TABLE A")</f>
        <v>TABLE A</v>
      </c>
      <c r="C6" t="s">
        <v>24</v>
      </c>
    </row>
    <row r="7" spans="2:3" ht="15" customHeight="1" x14ac:dyDescent="0.2">
      <c r="B7" s="5" t="str">
        <f>HYPERLINK("#'TABLE B'!A1", "TABLE B")</f>
        <v>TABLE B</v>
      </c>
      <c r="C7" t="s">
        <v>25</v>
      </c>
    </row>
    <row r="8" spans="2:3" ht="15" customHeight="1" x14ac:dyDescent="0.2">
      <c r="B8" s="5" t="str">
        <f>HYPERLINK("#'TABLE C'!A1", "TABLE C")</f>
        <v>TABLE C</v>
      </c>
      <c r="C8" t="s">
        <v>26</v>
      </c>
    </row>
    <row r="9" spans="2:3" ht="15" customHeight="1" x14ac:dyDescent="0.2">
      <c r="B9" s="5" t="str">
        <f>HYPERLINK("#'TABLE D'!A1", "TABLE D")</f>
        <v>TABLE D</v>
      </c>
      <c r="C9" t="s">
        <v>27</v>
      </c>
    </row>
    <row r="10" spans="2:3" ht="15" customHeight="1" x14ac:dyDescent="0.2">
      <c r="B10" s="5" t="str">
        <f>HYPERLINK("#'TABLE E'!A1", "TABLE E")</f>
        <v>TABLE E</v>
      </c>
      <c r="C10" t="s">
        <v>28</v>
      </c>
    </row>
    <row r="11" spans="2:3" ht="15" customHeight="1" x14ac:dyDescent="0.2">
      <c r="B11" s="5" t="str">
        <f>HYPERLINK("#'TABLE F'!A1", "TABLE F")</f>
        <v>TABLE F</v>
      </c>
      <c r="C11" t="s">
        <v>29</v>
      </c>
    </row>
    <row r="12" spans="2:3" ht="15" customHeight="1" x14ac:dyDescent="0.2"/>
    <row r="13" spans="2:3" ht="15" customHeight="1" x14ac:dyDescent="0.2"/>
    <row r="14" spans="2:3" ht="15" customHeight="1" x14ac:dyDescent="0.2"/>
    <row r="15" spans="2:3" ht="15" customHeight="1" x14ac:dyDescent="0.2"/>
    <row r="16" spans="2: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 "Link to index")</f>
        <v>Link to index</v>
      </c>
    </row>
    <row r="2" spans="1:19" ht="15.75" customHeight="1" x14ac:dyDescent="0.2">
      <c r="A2" s="25" t="s">
        <v>30</v>
      </c>
      <c r="B2" s="24"/>
      <c r="C2" s="24"/>
      <c r="D2" s="24"/>
      <c r="E2" s="24"/>
      <c r="F2" s="24"/>
      <c r="G2" s="24"/>
      <c r="H2" s="24"/>
      <c r="I2" s="24"/>
      <c r="J2" s="24"/>
      <c r="K2" s="24"/>
      <c r="L2" s="24"/>
      <c r="M2" s="24"/>
      <c r="N2" s="24"/>
      <c r="O2" s="24"/>
      <c r="P2" s="24"/>
      <c r="Q2" s="24"/>
      <c r="R2" s="24"/>
      <c r="S2" s="24"/>
    </row>
    <row r="3" spans="1:19" ht="15.75" customHeight="1" x14ac:dyDescent="0.2">
      <c r="A3" s="25" t="s">
        <v>24</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43</v>
      </c>
      <c r="C7" s="26"/>
      <c r="D7" s="26"/>
      <c r="E7" s="26"/>
      <c r="F7" s="26"/>
      <c r="G7" s="26"/>
      <c r="H7" s="26"/>
      <c r="I7" s="26"/>
      <c r="J7" s="26"/>
      <c r="K7" s="26"/>
      <c r="L7" s="26"/>
      <c r="M7" s="26"/>
      <c r="N7" s="26"/>
      <c r="O7" s="26"/>
      <c r="P7" s="26"/>
      <c r="Q7" s="26"/>
      <c r="R7" s="26"/>
      <c r="S7" s="26"/>
    </row>
    <row r="8" spans="1:19" x14ac:dyDescent="0.2">
      <c r="B8" s="9"/>
      <c r="C8" s="10"/>
      <c r="D8" s="9"/>
      <c r="E8" s="10"/>
      <c r="F8" s="9"/>
      <c r="G8" s="10"/>
      <c r="H8" s="9"/>
      <c r="I8" s="10"/>
      <c r="J8" s="9"/>
      <c r="K8" s="10"/>
      <c r="L8" s="9"/>
      <c r="M8" s="10"/>
      <c r="N8" s="9"/>
      <c r="O8" s="10"/>
      <c r="P8" s="9"/>
      <c r="Q8" s="10"/>
      <c r="R8" s="9"/>
      <c r="S8" s="10"/>
    </row>
    <row r="9" spans="1:19" x14ac:dyDescent="0.2">
      <c r="A9" t="s">
        <v>44</v>
      </c>
      <c r="B9" s="9">
        <v>135.435</v>
      </c>
      <c r="C9" s="10" t="s">
        <v>32</v>
      </c>
      <c r="D9" s="9">
        <v>0</v>
      </c>
      <c r="E9" s="10" t="s">
        <v>32</v>
      </c>
      <c r="F9" s="9">
        <v>1182.06</v>
      </c>
      <c r="G9" s="10" t="s">
        <v>32</v>
      </c>
      <c r="H9" s="9">
        <v>7741.16145779</v>
      </c>
      <c r="I9" s="10" t="s">
        <v>32</v>
      </c>
      <c r="J9" s="9">
        <v>0</v>
      </c>
      <c r="K9" s="10" t="s">
        <v>32</v>
      </c>
      <c r="L9" s="9">
        <v>0</v>
      </c>
      <c r="M9" s="10" t="s">
        <v>32</v>
      </c>
      <c r="N9" s="9">
        <v>3230.5118218399998</v>
      </c>
      <c r="O9" s="10" t="s">
        <v>32</v>
      </c>
      <c r="P9" s="9">
        <v>2623.27</v>
      </c>
      <c r="Q9" s="10" t="s">
        <v>32</v>
      </c>
      <c r="R9" s="9">
        <v>14912.43827963</v>
      </c>
      <c r="S9" s="10" t="s">
        <v>32</v>
      </c>
    </row>
    <row r="10" spans="1:19" x14ac:dyDescent="0.2">
      <c r="A10" t="s">
        <v>45</v>
      </c>
      <c r="B10" s="9">
        <v>1869.374</v>
      </c>
      <c r="C10" s="10" t="s">
        <v>32</v>
      </c>
      <c r="D10" s="9">
        <v>85724.195999999996</v>
      </c>
      <c r="E10" s="10" t="s">
        <v>32</v>
      </c>
      <c r="F10" s="9">
        <v>1649.867</v>
      </c>
      <c r="G10" s="10" t="s">
        <v>32</v>
      </c>
      <c r="H10" s="9">
        <v>32339.563639389999</v>
      </c>
      <c r="I10" s="10" t="s">
        <v>32</v>
      </c>
      <c r="J10" s="9">
        <v>8683.5550000000003</v>
      </c>
      <c r="K10" s="10" t="s">
        <v>32</v>
      </c>
      <c r="L10" s="9">
        <v>0</v>
      </c>
      <c r="M10" s="10" t="s">
        <v>32</v>
      </c>
      <c r="N10" s="9">
        <v>17646.30611655</v>
      </c>
      <c r="O10" s="10" t="s">
        <v>32</v>
      </c>
      <c r="P10" s="9">
        <v>0</v>
      </c>
      <c r="Q10" s="10" t="s">
        <v>32</v>
      </c>
      <c r="R10" s="9">
        <v>147912.86175593999</v>
      </c>
      <c r="S10" s="10" t="s">
        <v>32</v>
      </c>
    </row>
    <row r="11" spans="1:19" x14ac:dyDescent="0.2">
      <c r="A11" t="s">
        <v>46</v>
      </c>
      <c r="B11" s="9">
        <v>0</v>
      </c>
      <c r="C11" s="10" t="s">
        <v>32</v>
      </c>
      <c r="D11" s="9">
        <v>0</v>
      </c>
      <c r="E11" s="10" t="s">
        <v>32</v>
      </c>
      <c r="F11" s="9">
        <v>13.132999999999999</v>
      </c>
      <c r="G11" s="10" t="s">
        <v>32</v>
      </c>
      <c r="H11" s="9">
        <v>0</v>
      </c>
      <c r="I11" s="10" t="s">
        <v>32</v>
      </c>
      <c r="J11" s="9">
        <v>0</v>
      </c>
      <c r="K11" s="10" t="s">
        <v>32</v>
      </c>
      <c r="L11" s="9">
        <v>0</v>
      </c>
      <c r="M11" s="10" t="s">
        <v>32</v>
      </c>
      <c r="N11" s="9">
        <v>0</v>
      </c>
      <c r="O11" s="10" t="s">
        <v>32</v>
      </c>
      <c r="P11" s="9">
        <v>0</v>
      </c>
      <c r="Q11" s="10" t="s">
        <v>32</v>
      </c>
      <c r="R11" s="9">
        <v>13.132999999999999</v>
      </c>
      <c r="S11" s="10" t="s">
        <v>32</v>
      </c>
    </row>
    <row r="12" spans="1:19" x14ac:dyDescent="0.2">
      <c r="A12" t="s">
        <v>47</v>
      </c>
      <c r="B12" s="9">
        <v>216.989</v>
      </c>
      <c r="C12" s="10" t="s">
        <v>32</v>
      </c>
      <c r="D12" s="9">
        <v>628.029</v>
      </c>
      <c r="E12" s="10" t="s">
        <v>32</v>
      </c>
      <c r="F12" s="9">
        <v>52.075000000000003</v>
      </c>
      <c r="G12" s="10" t="s">
        <v>32</v>
      </c>
      <c r="H12" s="9">
        <v>450.43664097999999</v>
      </c>
      <c r="I12" s="10" t="s">
        <v>32</v>
      </c>
      <c r="J12" s="9">
        <v>146.024</v>
      </c>
      <c r="K12" s="10" t="s">
        <v>32</v>
      </c>
      <c r="L12" s="9">
        <v>0</v>
      </c>
      <c r="M12" s="10" t="s">
        <v>32</v>
      </c>
      <c r="N12" s="9">
        <v>56.496719400000003</v>
      </c>
      <c r="O12" s="10" t="s">
        <v>32</v>
      </c>
      <c r="P12" s="9">
        <v>0</v>
      </c>
      <c r="Q12" s="10" t="s">
        <v>32</v>
      </c>
      <c r="R12" s="9">
        <v>1550.05036038</v>
      </c>
      <c r="S12" s="10" t="s">
        <v>32</v>
      </c>
    </row>
    <row r="13" spans="1:19" x14ac:dyDescent="0.2">
      <c r="A13" t="s">
        <v>48</v>
      </c>
      <c r="B13" s="9">
        <v>55.895802750000001</v>
      </c>
      <c r="C13" s="10" t="s">
        <v>32</v>
      </c>
      <c r="D13" s="9">
        <v>1949.0329999999999</v>
      </c>
      <c r="E13" s="10" t="s">
        <v>32</v>
      </c>
      <c r="F13" s="9">
        <v>108.569</v>
      </c>
      <c r="G13" s="10" t="s">
        <v>32</v>
      </c>
      <c r="H13" s="9">
        <v>1495.6317964</v>
      </c>
      <c r="I13" s="10" t="s">
        <v>32</v>
      </c>
      <c r="J13" s="9">
        <v>461.59800000000001</v>
      </c>
      <c r="K13" s="10" t="s">
        <v>32</v>
      </c>
      <c r="L13" s="9">
        <v>143.88812315000001</v>
      </c>
      <c r="M13" s="10" t="s">
        <v>32</v>
      </c>
      <c r="N13" s="9">
        <v>1820.3051834</v>
      </c>
      <c r="O13" s="10" t="s">
        <v>32</v>
      </c>
      <c r="P13" s="9">
        <v>1056.8699999999999</v>
      </c>
      <c r="Q13" s="10" t="s">
        <v>32</v>
      </c>
      <c r="R13" s="9">
        <v>7091.7909056999997</v>
      </c>
      <c r="S13" s="10" t="s">
        <v>32</v>
      </c>
    </row>
    <row r="14" spans="1:19" x14ac:dyDescent="0.2">
      <c r="A14" t="s">
        <v>49</v>
      </c>
      <c r="B14" s="9">
        <v>0</v>
      </c>
      <c r="C14" s="10" t="s">
        <v>32</v>
      </c>
      <c r="D14" s="9">
        <v>0</v>
      </c>
      <c r="E14" s="10" t="s">
        <v>32</v>
      </c>
      <c r="F14" s="9">
        <v>0</v>
      </c>
      <c r="G14" s="10" t="s">
        <v>32</v>
      </c>
      <c r="H14" s="9">
        <v>0</v>
      </c>
      <c r="I14" s="10" t="s">
        <v>32</v>
      </c>
      <c r="J14" s="9">
        <v>0</v>
      </c>
      <c r="K14" s="10" t="s">
        <v>32</v>
      </c>
      <c r="L14" s="9">
        <v>0</v>
      </c>
      <c r="M14" s="10" t="s">
        <v>32</v>
      </c>
      <c r="N14" s="9">
        <v>0</v>
      </c>
      <c r="O14" s="10" t="s">
        <v>32</v>
      </c>
      <c r="P14" s="9">
        <v>103.753</v>
      </c>
      <c r="Q14" s="10" t="s">
        <v>32</v>
      </c>
      <c r="R14" s="9">
        <v>103.753</v>
      </c>
      <c r="S14" s="10" t="s">
        <v>32</v>
      </c>
    </row>
    <row r="15" spans="1:19" x14ac:dyDescent="0.2">
      <c r="B15" s="9"/>
      <c r="C15" s="10"/>
      <c r="D15" s="9"/>
      <c r="E15" s="10"/>
      <c r="F15" s="9"/>
      <c r="G15" s="10"/>
      <c r="H15" s="9"/>
      <c r="I15" s="10"/>
      <c r="J15" s="9"/>
      <c r="K15" s="10"/>
      <c r="L15" s="9"/>
      <c r="M15" s="10"/>
      <c r="N15" s="9"/>
      <c r="O15" s="10"/>
      <c r="P15" s="9"/>
      <c r="Q15" s="10"/>
      <c r="R15" s="9"/>
      <c r="S15" s="10"/>
    </row>
    <row r="16" spans="1:19" x14ac:dyDescent="0.2">
      <c r="A16" s="13" t="s">
        <v>50</v>
      </c>
      <c r="B16" s="11">
        <v>2277.69380275</v>
      </c>
      <c r="C16" s="12" t="s">
        <v>32</v>
      </c>
      <c r="D16" s="11">
        <v>88301.258000000002</v>
      </c>
      <c r="E16" s="12" t="s">
        <v>32</v>
      </c>
      <c r="F16" s="11">
        <v>3005.7040000000002</v>
      </c>
      <c r="G16" s="12" t="s">
        <v>32</v>
      </c>
      <c r="H16" s="11">
        <v>42026.793534559998</v>
      </c>
      <c r="I16" s="12" t="s">
        <v>32</v>
      </c>
      <c r="J16" s="11">
        <v>9291.1769999999997</v>
      </c>
      <c r="K16" s="12" t="s">
        <v>32</v>
      </c>
      <c r="L16" s="11">
        <v>143.88812315000001</v>
      </c>
      <c r="M16" s="12" t="s">
        <v>32</v>
      </c>
      <c r="N16" s="11">
        <v>22753.61984119</v>
      </c>
      <c r="O16" s="12" t="s">
        <v>32</v>
      </c>
      <c r="P16" s="11">
        <v>3783.893</v>
      </c>
      <c r="Q16" s="12" t="s">
        <v>32</v>
      </c>
      <c r="R16" s="11">
        <v>171584.02730165</v>
      </c>
      <c r="S16" s="12" t="s">
        <v>32</v>
      </c>
    </row>
    <row r="17" spans="1:19" x14ac:dyDescent="0.2">
      <c r="B17" s="9"/>
      <c r="C17" s="10"/>
      <c r="D17" s="9"/>
      <c r="E17" s="10"/>
      <c r="F17" s="9"/>
      <c r="G17" s="10"/>
      <c r="H17" s="9"/>
      <c r="I17" s="10"/>
      <c r="J17" s="9"/>
      <c r="K17" s="10"/>
      <c r="L17" s="9"/>
      <c r="M17" s="10"/>
      <c r="N17" s="9"/>
      <c r="O17" s="10"/>
      <c r="P17" s="9"/>
      <c r="Q17" s="10"/>
      <c r="R17" s="9"/>
      <c r="S17" s="10"/>
    </row>
    <row r="18" spans="1:19" x14ac:dyDescent="0.2">
      <c r="A18" s="13" t="s">
        <v>51</v>
      </c>
      <c r="B18" s="11">
        <v>730.096</v>
      </c>
      <c r="C18" s="12" t="s">
        <v>32</v>
      </c>
      <c r="D18" s="11">
        <v>7263.232</v>
      </c>
      <c r="E18" s="12" t="s">
        <v>32</v>
      </c>
      <c r="F18" s="11">
        <v>452.44283269664402</v>
      </c>
      <c r="G18" s="12" t="s">
        <v>32</v>
      </c>
      <c r="H18" s="11">
        <v>7801.6239999999998</v>
      </c>
      <c r="I18" s="12" t="s">
        <v>32</v>
      </c>
      <c r="J18" s="11">
        <v>638.61800000000005</v>
      </c>
      <c r="K18" s="12" t="s">
        <v>32</v>
      </c>
      <c r="L18" s="11">
        <v>261.572</v>
      </c>
      <c r="M18" s="12" t="s">
        <v>32</v>
      </c>
      <c r="N18" s="11">
        <v>4407.1344871952297</v>
      </c>
      <c r="O18" s="12" t="s">
        <v>32</v>
      </c>
      <c r="P18" s="11">
        <v>4840.5940000000001</v>
      </c>
      <c r="Q18" s="12" t="s">
        <v>32</v>
      </c>
      <c r="R18" s="11">
        <v>26395.313319891899</v>
      </c>
      <c r="S18" s="12" t="s">
        <v>32</v>
      </c>
    </row>
    <row r="19" spans="1:19" x14ac:dyDescent="0.2">
      <c r="B19" s="9"/>
      <c r="C19" s="10"/>
      <c r="D19" s="9"/>
      <c r="E19" s="10"/>
      <c r="F19" s="9"/>
      <c r="G19" s="10"/>
      <c r="H19" s="9"/>
      <c r="I19" s="10"/>
      <c r="J19" s="9"/>
      <c r="K19" s="10"/>
      <c r="L19" s="9"/>
      <c r="M19" s="10"/>
      <c r="N19" s="9"/>
      <c r="O19" s="10"/>
      <c r="P19" s="9"/>
      <c r="Q19" s="10"/>
      <c r="R19" s="9"/>
      <c r="S19" s="10"/>
    </row>
    <row r="20" spans="1:19" x14ac:dyDescent="0.2">
      <c r="A20" s="13" t="s">
        <v>52</v>
      </c>
      <c r="B20" s="11">
        <v>3007.78980275</v>
      </c>
      <c r="C20" s="12" t="s">
        <v>32</v>
      </c>
      <c r="D20" s="11">
        <v>95564.49</v>
      </c>
      <c r="E20" s="12" t="s">
        <v>32</v>
      </c>
      <c r="F20" s="11">
        <v>3458.1468326966401</v>
      </c>
      <c r="G20" s="12" t="s">
        <v>32</v>
      </c>
      <c r="H20" s="11">
        <v>49828.417534560002</v>
      </c>
      <c r="I20" s="12" t="s">
        <v>32</v>
      </c>
      <c r="J20" s="11">
        <v>9929.7950000000001</v>
      </c>
      <c r="K20" s="12" t="s">
        <v>32</v>
      </c>
      <c r="L20" s="11">
        <v>405.46012315000002</v>
      </c>
      <c r="M20" s="12" t="s">
        <v>32</v>
      </c>
      <c r="N20" s="11">
        <v>27160.754328385199</v>
      </c>
      <c r="O20" s="12" t="s">
        <v>32</v>
      </c>
      <c r="P20" s="11">
        <v>8624.4869999999992</v>
      </c>
      <c r="Q20" s="12" t="s">
        <v>32</v>
      </c>
      <c r="R20" s="11">
        <v>197979.34062154201</v>
      </c>
      <c r="S20" s="12" t="s">
        <v>32</v>
      </c>
    </row>
    <row r="22" spans="1:19" x14ac:dyDescent="0.2">
      <c r="A22" s="16" t="s">
        <v>53</v>
      </c>
      <c r="B22" s="16" t="s">
        <v>54</v>
      </c>
    </row>
    <row r="23" spans="1:19" x14ac:dyDescent="0.2">
      <c r="B23" s="16" t="s">
        <v>55</v>
      </c>
    </row>
    <row r="29" spans="1:19" x14ac:dyDescent="0.2">
      <c r="A29" s="17" t="str">
        <f>HYPERLINK("#'TABLE B'!A2",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 "Link to index")</f>
        <v>Link to index</v>
      </c>
    </row>
    <row r="2" spans="1:19" ht="15.75" customHeight="1" x14ac:dyDescent="0.2">
      <c r="A2" s="25" t="s">
        <v>56</v>
      </c>
      <c r="B2" s="24"/>
      <c r="C2" s="24"/>
      <c r="D2" s="24"/>
      <c r="E2" s="24"/>
      <c r="F2" s="24"/>
      <c r="G2" s="24"/>
      <c r="H2" s="24"/>
      <c r="I2" s="24"/>
      <c r="J2" s="24"/>
      <c r="K2" s="24"/>
      <c r="L2" s="24"/>
      <c r="M2" s="24"/>
      <c r="N2" s="24"/>
      <c r="O2" s="24"/>
      <c r="P2" s="24"/>
      <c r="Q2" s="24"/>
      <c r="R2" s="24"/>
      <c r="S2" s="24"/>
    </row>
    <row r="3" spans="1:19" ht="15.75" customHeight="1" x14ac:dyDescent="0.2">
      <c r="A3" s="25" t="s">
        <v>25</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57</v>
      </c>
      <c r="C7" s="26"/>
      <c r="D7" s="26"/>
      <c r="E7" s="26"/>
      <c r="F7" s="26"/>
      <c r="G7" s="26"/>
      <c r="H7" s="26"/>
      <c r="I7" s="26"/>
      <c r="J7" s="26"/>
      <c r="K7" s="26"/>
      <c r="L7" s="26"/>
      <c r="M7" s="26"/>
      <c r="N7" s="26"/>
      <c r="O7" s="26"/>
      <c r="P7" s="26"/>
      <c r="Q7" s="26"/>
      <c r="R7" s="26"/>
      <c r="S7" s="26"/>
    </row>
    <row r="8" spans="1:19" x14ac:dyDescent="0.2">
      <c r="B8" s="18"/>
      <c r="C8" s="10"/>
      <c r="D8" s="18"/>
      <c r="E8" s="10"/>
      <c r="F8" s="18"/>
      <c r="G8" s="10"/>
      <c r="H8" s="18"/>
      <c r="I8" s="10"/>
      <c r="J8" s="18"/>
      <c r="K8" s="10"/>
      <c r="L8" s="18"/>
      <c r="M8" s="10"/>
      <c r="N8" s="18"/>
      <c r="O8" s="10"/>
      <c r="P8" s="18"/>
      <c r="Q8" s="10"/>
      <c r="R8" s="18"/>
      <c r="S8" s="10"/>
    </row>
    <row r="9" spans="1:19" x14ac:dyDescent="0.2">
      <c r="A9" t="s">
        <v>44</v>
      </c>
      <c r="B9" s="18">
        <v>382.83077401437401</v>
      </c>
      <c r="C9" s="10" t="s">
        <v>32</v>
      </c>
      <c r="D9" s="18">
        <v>0</v>
      </c>
      <c r="E9" s="10" t="s">
        <v>32</v>
      </c>
      <c r="F9" s="18">
        <v>6322.9854530574303</v>
      </c>
      <c r="G9" s="10" t="s">
        <v>32</v>
      </c>
      <c r="H9" s="18">
        <v>1928.6531457281201</v>
      </c>
      <c r="I9" s="10" t="s">
        <v>32</v>
      </c>
      <c r="J9" s="18">
        <v>0</v>
      </c>
      <c r="K9" s="10" t="s">
        <v>32</v>
      </c>
      <c r="L9" s="18">
        <v>0</v>
      </c>
      <c r="M9" s="10" t="s">
        <v>32</v>
      </c>
      <c r="N9" s="18">
        <v>626.03439365530403</v>
      </c>
      <c r="O9" s="10" t="s">
        <v>32</v>
      </c>
      <c r="P9" s="18">
        <v>1243.11246545719</v>
      </c>
      <c r="Q9" s="10" t="s">
        <v>32</v>
      </c>
      <c r="R9" s="18">
        <v>744.549130367011</v>
      </c>
      <c r="S9" s="10" t="s">
        <v>32</v>
      </c>
    </row>
    <row r="10" spans="1:19" x14ac:dyDescent="0.2">
      <c r="A10" t="s">
        <v>45</v>
      </c>
      <c r="B10" s="18">
        <v>5284.1133779476904</v>
      </c>
      <c r="C10" s="10" t="s">
        <v>32</v>
      </c>
      <c r="D10" s="18">
        <v>13558.866197686601</v>
      </c>
      <c r="E10" s="10" t="s">
        <v>32</v>
      </c>
      <c r="F10" s="18">
        <v>8825.3430794371707</v>
      </c>
      <c r="G10" s="10" t="s">
        <v>32</v>
      </c>
      <c r="H10" s="18">
        <v>8057.1631898749401</v>
      </c>
      <c r="I10" s="10" t="s">
        <v>32</v>
      </c>
      <c r="J10" s="18">
        <v>6087.3812509003801</v>
      </c>
      <c r="K10" s="10" t="s">
        <v>32</v>
      </c>
      <c r="L10" s="18">
        <v>0</v>
      </c>
      <c r="M10" s="10" t="s">
        <v>32</v>
      </c>
      <c r="N10" s="18">
        <v>3419.6421988755101</v>
      </c>
      <c r="O10" s="10" t="s">
        <v>32</v>
      </c>
      <c r="P10" s="18">
        <v>0</v>
      </c>
      <c r="Q10" s="10" t="s">
        <v>32</v>
      </c>
      <c r="R10" s="18">
        <v>7385.0024070787604</v>
      </c>
      <c r="S10" s="10" t="s">
        <v>32</v>
      </c>
    </row>
    <row r="11" spans="1:19" x14ac:dyDescent="0.2">
      <c r="A11" t="s">
        <v>46</v>
      </c>
      <c r="B11" s="18">
        <v>0</v>
      </c>
      <c r="C11" s="10" t="s">
        <v>32</v>
      </c>
      <c r="D11" s="18">
        <v>0</v>
      </c>
      <c r="E11" s="10" t="s">
        <v>32</v>
      </c>
      <c r="F11" s="18">
        <v>70.250044798913095</v>
      </c>
      <c r="G11" s="10" t="s">
        <v>32</v>
      </c>
      <c r="H11" s="18">
        <v>0</v>
      </c>
      <c r="I11" s="10" t="s">
        <v>32</v>
      </c>
      <c r="J11" s="18">
        <v>0</v>
      </c>
      <c r="K11" s="10" t="s">
        <v>32</v>
      </c>
      <c r="L11" s="18">
        <v>0</v>
      </c>
      <c r="M11" s="10" t="s">
        <v>32</v>
      </c>
      <c r="N11" s="18">
        <v>0</v>
      </c>
      <c r="O11" s="10" t="s">
        <v>32</v>
      </c>
      <c r="P11" s="18">
        <v>0</v>
      </c>
      <c r="Q11" s="10" t="s">
        <v>32</v>
      </c>
      <c r="R11" s="18">
        <v>0.65570522712349899</v>
      </c>
      <c r="S11" s="10" t="s">
        <v>32</v>
      </c>
    </row>
    <row r="12" spans="1:19" x14ac:dyDescent="0.2">
      <c r="A12" t="s">
        <v>47</v>
      </c>
      <c r="B12" s="18">
        <v>613.35745429619305</v>
      </c>
      <c r="C12" s="10" t="s">
        <v>32</v>
      </c>
      <c r="D12" s="18">
        <v>99.334395381986397</v>
      </c>
      <c r="E12" s="10" t="s">
        <v>32</v>
      </c>
      <c r="F12" s="18">
        <v>278.55562955176998</v>
      </c>
      <c r="G12" s="10" t="s">
        <v>32</v>
      </c>
      <c r="H12" s="18">
        <v>112.22295895961</v>
      </c>
      <c r="I12" s="10" t="s">
        <v>32</v>
      </c>
      <c r="J12" s="18">
        <v>102.36634187052201</v>
      </c>
      <c r="K12" s="10" t="s">
        <v>32</v>
      </c>
      <c r="L12" s="18">
        <v>0</v>
      </c>
      <c r="M12" s="10" t="s">
        <v>32</v>
      </c>
      <c r="N12" s="18">
        <v>10.948385712127701</v>
      </c>
      <c r="O12" s="10" t="s">
        <v>32</v>
      </c>
      <c r="P12" s="18">
        <v>0</v>
      </c>
      <c r="Q12" s="10" t="s">
        <v>32</v>
      </c>
      <c r="R12" s="18">
        <v>77.391009183418106</v>
      </c>
      <c r="S12" s="10" t="s">
        <v>32</v>
      </c>
    </row>
    <row r="13" spans="1:19" x14ac:dyDescent="0.2">
      <c r="A13" t="s">
        <v>48</v>
      </c>
      <c r="B13" s="18">
        <v>157.999286971147</v>
      </c>
      <c r="C13" s="10" t="s">
        <v>32</v>
      </c>
      <c r="D13" s="18">
        <v>308.27559656407402</v>
      </c>
      <c r="E13" s="10" t="s">
        <v>32</v>
      </c>
      <c r="F13" s="18">
        <v>580.74903782632998</v>
      </c>
      <c r="G13" s="10" t="s">
        <v>32</v>
      </c>
      <c r="H13" s="18">
        <v>372.62560465976401</v>
      </c>
      <c r="I13" s="10" t="s">
        <v>32</v>
      </c>
      <c r="J13" s="18">
        <v>323.59131837745201</v>
      </c>
      <c r="K13" s="10" t="s">
        <v>32</v>
      </c>
      <c r="L13" s="18">
        <v>318.97768667775802</v>
      </c>
      <c r="M13" s="10" t="s">
        <v>32</v>
      </c>
      <c r="N13" s="18">
        <v>352.75328325787098</v>
      </c>
      <c r="O13" s="10" t="s">
        <v>32</v>
      </c>
      <c r="P13" s="18">
        <v>500.82845889585701</v>
      </c>
      <c r="Q13" s="10" t="s">
        <v>32</v>
      </c>
      <c r="R13" s="18">
        <v>354.07937002469998</v>
      </c>
      <c r="S13" s="10" t="s">
        <v>32</v>
      </c>
    </row>
    <row r="14" spans="1:19" x14ac:dyDescent="0.2">
      <c r="A14" t="s">
        <v>49</v>
      </c>
      <c r="B14" s="18">
        <v>0</v>
      </c>
      <c r="C14" s="10" t="s">
        <v>32</v>
      </c>
      <c r="D14" s="18">
        <v>0</v>
      </c>
      <c r="E14" s="10" t="s">
        <v>32</v>
      </c>
      <c r="F14" s="18">
        <v>0</v>
      </c>
      <c r="G14" s="10" t="s">
        <v>32</v>
      </c>
      <c r="H14" s="18">
        <v>0</v>
      </c>
      <c r="I14" s="10" t="s">
        <v>32</v>
      </c>
      <c r="J14" s="18">
        <v>0</v>
      </c>
      <c r="K14" s="10" t="s">
        <v>32</v>
      </c>
      <c r="L14" s="18">
        <v>0</v>
      </c>
      <c r="M14" s="10" t="s">
        <v>32</v>
      </c>
      <c r="N14" s="18">
        <v>0</v>
      </c>
      <c r="O14" s="10" t="s">
        <v>32</v>
      </c>
      <c r="P14" s="18">
        <v>49.166363976479502</v>
      </c>
      <c r="Q14" s="10" t="s">
        <v>32</v>
      </c>
      <c r="R14" s="18">
        <v>5.1801861288162998</v>
      </c>
      <c r="S14" s="10" t="s">
        <v>32</v>
      </c>
    </row>
    <row r="15" spans="1:19" x14ac:dyDescent="0.2">
      <c r="B15" s="18"/>
      <c r="C15" s="10"/>
      <c r="D15" s="18"/>
      <c r="E15" s="10"/>
      <c r="F15" s="18"/>
      <c r="G15" s="10"/>
      <c r="H15" s="18"/>
      <c r="I15" s="10"/>
      <c r="J15" s="18"/>
      <c r="K15" s="10"/>
      <c r="L15" s="18"/>
      <c r="M15" s="10"/>
      <c r="N15" s="18"/>
      <c r="O15" s="10"/>
      <c r="P15" s="18"/>
      <c r="Q15" s="10"/>
      <c r="R15" s="18"/>
      <c r="S15" s="10"/>
    </row>
    <row r="16" spans="1:19" x14ac:dyDescent="0.2">
      <c r="A16" s="13" t="s">
        <v>50</v>
      </c>
      <c r="B16" s="19">
        <v>6438.3008932294097</v>
      </c>
      <c r="C16" s="12" t="s">
        <v>32</v>
      </c>
      <c r="D16" s="19">
        <v>13966.4761896326</v>
      </c>
      <c r="E16" s="12" t="s">
        <v>32</v>
      </c>
      <c r="F16" s="19">
        <v>16077.883244671601</v>
      </c>
      <c r="G16" s="12" t="s">
        <v>32</v>
      </c>
      <c r="H16" s="19">
        <v>10470.6648992224</v>
      </c>
      <c r="I16" s="12" t="s">
        <v>32</v>
      </c>
      <c r="J16" s="19">
        <v>6513.3389111483502</v>
      </c>
      <c r="K16" s="12" t="s">
        <v>32</v>
      </c>
      <c r="L16" s="19">
        <v>318.97768667775802</v>
      </c>
      <c r="M16" s="12" t="s">
        <v>32</v>
      </c>
      <c r="N16" s="19">
        <v>4409.3782615008104</v>
      </c>
      <c r="O16" s="12" t="s">
        <v>32</v>
      </c>
      <c r="P16" s="19">
        <v>1793.1072883295201</v>
      </c>
      <c r="Q16" s="12" t="s">
        <v>32</v>
      </c>
      <c r="R16" s="19">
        <v>8566.8578080098305</v>
      </c>
      <c r="S16" s="12" t="s">
        <v>32</v>
      </c>
    </row>
    <row r="17" spans="1:19" x14ac:dyDescent="0.2">
      <c r="B17" s="18"/>
      <c r="C17" s="10"/>
      <c r="D17" s="18"/>
      <c r="E17" s="10"/>
      <c r="F17" s="18"/>
      <c r="G17" s="10"/>
      <c r="H17" s="18"/>
      <c r="I17" s="10"/>
      <c r="J17" s="18"/>
      <c r="K17" s="10"/>
      <c r="L17" s="18"/>
      <c r="M17" s="10"/>
      <c r="N17" s="18"/>
      <c r="O17" s="10"/>
      <c r="P17" s="18"/>
      <c r="Q17" s="10"/>
      <c r="R17" s="18"/>
      <c r="S17" s="10"/>
    </row>
    <row r="18" spans="1:19" x14ac:dyDescent="0.2">
      <c r="A18" s="13" t="s">
        <v>51</v>
      </c>
      <c r="B18" s="19">
        <v>2063.74435548269</v>
      </c>
      <c r="C18" s="12" t="s">
        <v>32</v>
      </c>
      <c r="D18" s="19">
        <v>1148.81440067114</v>
      </c>
      <c r="E18" s="12" t="s">
        <v>32</v>
      </c>
      <c r="F18" s="19">
        <v>2420.1727911281801</v>
      </c>
      <c r="G18" s="12" t="s">
        <v>32</v>
      </c>
      <c r="H18" s="19">
        <v>1943.71694111178</v>
      </c>
      <c r="I18" s="12" t="s">
        <v>32</v>
      </c>
      <c r="J18" s="19">
        <v>447.68660297395502</v>
      </c>
      <c r="K18" s="12" t="s">
        <v>32</v>
      </c>
      <c r="L18" s="19">
        <v>579.86461726722803</v>
      </c>
      <c r="M18" s="12" t="s">
        <v>32</v>
      </c>
      <c r="N18" s="19">
        <v>854.04973533797295</v>
      </c>
      <c r="O18" s="12" t="s">
        <v>32</v>
      </c>
      <c r="P18" s="19">
        <v>2293.85566168075</v>
      </c>
      <c r="Q18" s="12" t="s">
        <v>32</v>
      </c>
      <c r="R18" s="19">
        <v>1317.86681759047</v>
      </c>
      <c r="S18" s="12" t="s">
        <v>32</v>
      </c>
    </row>
    <row r="19" spans="1:19" x14ac:dyDescent="0.2">
      <c r="B19" s="18"/>
      <c r="C19" s="10"/>
      <c r="D19" s="18"/>
      <c r="E19" s="10"/>
      <c r="F19" s="18"/>
      <c r="G19" s="10"/>
      <c r="H19" s="18"/>
      <c r="I19" s="10"/>
      <c r="J19" s="18"/>
      <c r="K19" s="10"/>
      <c r="L19" s="18"/>
      <c r="M19" s="10"/>
      <c r="N19" s="18"/>
      <c r="O19" s="10"/>
      <c r="P19" s="18"/>
      <c r="Q19" s="10"/>
      <c r="R19" s="18"/>
      <c r="S19" s="10"/>
    </row>
    <row r="20" spans="1:19" x14ac:dyDescent="0.2">
      <c r="A20" s="13" t="s">
        <v>52</v>
      </c>
      <c r="B20" s="19">
        <v>8502.0452487121001</v>
      </c>
      <c r="C20" s="12" t="s">
        <v>32</v>
      </c>
      <c r="D20" s="19">
        <v>15115.290590303801</v>
      </c>
      <c r="E20" s="12" t="s">
        <v>32</v>
      </c>
      <c r="F20" s="19">
        <v>18498.0560357998</v>
      </c>
      <c r="G20" s="12" t="s">
        <v>32</v>
      </c>
      <c r="H20" s="19">
        <v>12414.381840334199</v>
      </c>
      <c r="I20" s="12" t="s">
        <v>32</v>
      </c>
      <c r="J20" s="19">
        <v>6961.0255141223097</v>
      </c>
      <c r="K20" s="12" t="s">
        <v>32</v>
      </c>
      <c r="L20" s="19">
        <v>898.84230394498695</v>
      </c>
      <c r="M20" s="12" t="s">
        <v>32</v>
      </c>
      <c r="N20" s="19">
        <v>5263.42799683878</v>
      </c>
      <c r="O20" s="12" t="s">
        <v>32</v>
      </c>
      <c r="P20" s="19">
        <v>4086.9629500102701</v>
      </c>
      <c r="Q20" s="12" t="s">
        <v>32</v>
      </c>
      <c r="R20" s="19">
        <v>9884.7246256003</v>
      </c>
      <c r="S20" s="12" t="s">
        <v>32</v>
      </c>
    </row>
    <row r="22" spans="1:19" x14ac:dyDescent="0.2">
      <c r="A22" s="16" t="s">
        <v>53</v>
      </c>
      <c r="B22" s="16" t="s">
        <v>54</v>
      </c>
    </row>
    <row r="23" spans="1:19" x14ac:dyDescent="0.2">
      <c r="B23" s="16" t="s">
        <v>55</v>
      </c>
    </row>
    <row r="28" spans="1:19" x14ac:dyDescent="0.2">
      <c r="A28" s="17" t="str">
        <f>HYPERLINK("#'TABLE A'!A2", "&lt;&lt;&lt; Previous table")</f>
        <v>&lt;&lt;&lt; Previous table</v>
      </c>
    </row>
    <row r="29" spans="1:19" x14ac:dyDescent="0.2">
      <c r="A29" s="17" t="str">
        <f>HYPERLINK("#'TABLE C'!A2",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 "Link to index")</f>
        <v>Link to index</v>
      </c>
    </row>
    <row r="2" spans="1:19" ht="15.75" customHeight="1" x14ac:dyDescent="0.2">
      <c r="A2" s="25" t="s">
        <v>58</v>
      </c>
      <c r="B2" s="24"/>
      <c r="C2" s="24"/>
      <c r="D2" s="24"/>
      <c r="E2" s="24"/>
      <c r="F2" s="24"/>
      <c r="G2" s="24"/>
      <c r="H2" s="24"/>
      <c r="I2" s="24"/>
      <c r="J2" s="24"/>
      <c r="K2" s="24"/>
      <c r="L2" s="24"/>
      <c r="M2" s="24"/>
      <c r="N2" s="24"/>
      <c r="O2" s="24"/>
      <c r="P2" s="24"/>
      <c r="Q2" s="24"/>
      <c r="R2" s="24"/>
      <c r="S2" s="24"/>
    </row>
    <row r="3" spans="1:19" ht="15.75" customHeight="1" x14ac:dyDescent="0.2">
      <c r="A3" s="25" t="s">
        <v>26</v>
      </c>
      <c r="B3" s="24"/>
      <c r="C3" s="24"/>
      <c r="D3" s="24"/>
      <c r="E3" s="24"/>
      <c r="F3" s="24"/>
      <c r="G3" s="24"/>
      <c r="H3" s="24"/>
      <c r="I3" s="24"/>
      <c r="J3" s="24"/>
      <c r="K3" s="24"/>
      <c r="L3" s="24"/>
      <c r="M3" s="24"/>
      <c r="N3" s="24"/>
      <c r="O3" s="24"/>
      <c r="P3" s="24"/>
      <c r="Q3" s="24"/>
      <c r="R3" s="24"/>
      <c r="S3" s="24"/>
    </row>
    <row r="4" spans="1:19" ht="15.75" customHeight="1" x14ac:dyDescent="0.2">
      <c r="A4" s="25" t="s">
        <v>59</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60</v>
      </c>
      <c r="C7" s="26"/>
      <c r="D7" s="26"/>
      <c r="E7" s="26"/>
      <c r="F7" s="26"/>
      <c r="G7" s="26"/>
      <c r="H7" s="26"/>
      <c r="I7" s="26"/>
      <c r="J7" s="26"/>
      <c r="K7" s="26"/>
      <c r="L7" s="26"/>
      <c r="M7" s="26"/>
      <c r="N7" s="26"/>
      <c r="O7" s="26"/>
      <c r="P7" s="26"/>
      <c r="Q7" s="26"/>
      <c r="R7" s="26"/>
      <c r="S7" s="26"/>
    </row>
    <row r="8" spans="1:19" x14ac:dyDescent="0.2">
      <c r="B8" s="20"/>
      <c r="C8" s="10"/>
      <c r="D8" s="20"/>
      <c r="E8" s="10"/>
      <c r="F8" s="20"/>
      <c r="G8" s="10"/>
      <c r="H8" s="20"/>
      <c r="I8" s="10"/>
      <c r="J8" s="20"/>
      <c r="K8" s="10"/>
      <c r="L8" s="20"/>
      <c r="M8" s="10"/>
      <c r="N8" s="20"/>
      <c r="O8" s="10"/>
      <c r="P8" s="20"/>
      <c r="Q8" s="10"/>
      <c r="R8" s="20"/>
      <c r="S8" s="10"/>
    </row>
    <row r="9" spans="1:19" x14ac:dyDescent="0.2">
      <c r="A9" t="s">
        <v>44</v>
      </c>
      <c r="B9" s="20">
        <v>55.552620395787201</v>
      </c>
      <c r="C9" s="10" t="s">
        <v>32</v>
      </c>
      <c r="D9" s="20">
        <v>0</v>
      </c>
      <c r="E9" s="10" t="s">
        <v>32</v>
      </c>
      <c r="F9" s="20">
        <v>27.910575351952598</v>
      </c>
      <c r="G9" s="10" t="s">
        <v>32</v>
      </c>
      <c r="H9" s="20">
        <v>21.823284133977399</v>
      </c>
      <c r="I9" s="10" t="s">
        <v>32</v>
      </c>
      <c r="J9" s="20">
        <v>0</v>
      </c>
      <c r="K9" s="10" t="s">
        <v>32</v>
      </c>
      <c r="L9" s="20">
        <v>0</v>
      </c>
      <c r="M9" s="10" t="s">
        <v>32</v>
      </c>
      <c r="N9" s="20">
        <v>-65.883739185985405</v>
      </c>
      <c r="O9" s="10" t="s">
        <v>32</v>
      </c>
      <c r="P9" s="20">
        <v>5.5115354913443699</v>
      </c>
      <c r="Q9" s="10" t="s">
        <v>32</v>
      </c>
      <c r="R9" s="20">
        <v>-22.817389175014601</v>
      </c>
      <c r="S9" s="10" t="s">
        <v>32</v>
      </c>
    </row>
    <row r="10" spans="1:19" x14ac:dyDescent="0.2">
      <c r="A10" t="s">
        <v>45</v>
      </c>
      <c r="B10" s="20">
        <v>24.734117263978401</v>
      </c>
      <c r="C10" s="10" t="s">
        <v>32</v>
      </c>
      <c r="D10" s="20">
        <v>16.415634316138998</v>
      </c>
      <c r="E10" s="10" t="s">
        <v>32</v>
      </c>
      <c r="F10" s="20">
        <v>64.777597229116296</v>
      </c>
      <c r="G10" s="10" t="s">
        <v>32</v>
      </c>
      <c r="H10" s="20">
        <v>57.749847531630998</v>
      </c>
      <c r="I10" s="10" t="s">
        <v>32</v>
      </c>
      <c r="J10" s="20">
        <v>50.949173726474903</v>
      </c>
      <c r="K10" s="10" t="s">
        <v>32</v>
      </c>
      <c r="L10" s="20">
        <v>0</v>
      </c>
      <c r="M10" s="10" t="s">
        <v>32</v>
      </c>
      <c r="N10" s="20">
        <v>-20.232878193463598</v>
      </c>
      <c r="O10" s="10" t="s">
        <v>32</v>
      </c>
      <c r="P10" s="20">
        <v>0</v>
      </c>
      <c r="Q10" s="10" t="s">
        <v>32</v>
      </c>
      <c r="R10" s="20">
        <v>18.7943164503024</v>
      </c>
      <c r="S10" s="10" t="s">
        <v>32</v>
      </c>
    </row>
    <row r="11" spans="1:19" x14ac:dyDescent="0.2">
      <c r="A11" t="s">
        <v>46</v>
      </c>
      <c r="B11" s="20">
        <v>0</v>
      </c>
      <c r="C11" s="10" t="s">
        <v>32</v>
      </c>
      <c r="D11" s="20">
        <v>0</v>
      </c>
      <c r="E11" s="10" t="s">
        <v>32</v>
      </c>
      <c r="F11" s="20">
        <v>192.10409252669001</v>
      </c>
      <c r="G11" s="10" t="s">
        <v>32</v>
      </c>
      <c r="H11" s="20">
        <v>0</v>
      </c>
      <c r="I11" s="10" t="s">
        <v>32</v>
      </c>
      <c r="J11" s="20">
        <v>0</v>
      </c>
      <c r="K11" s="10" t="s">
        <v>32</v>
      </c>
      <c r="L11" s="20">
        <v>0</v>
      </c>
      <c r="M11" s="10" t="s">
        <v>32</v>
      </c>
      <c r="N11" s="20">
        <v>0</v>
      </c>
      <c r="O11" s="10" t="s">
        <v>32</v>
      </c>
      <c r="P11" s="20">
        <v>0</v>
      </c>
      <c r="Q11" s="10" t="s">
        <v>32</v>
      </c>
      <c r="R11" s="20">
        <v>192.10409252669001</v>
      </c>
      <c r="S11" s="10" t="s">
        <v>32</v>
      </c>
    </row>
    <row r="12" spans="1:19" x14ac:dyDescent="0.2">
      <c r="A12" t="s">
        <v>47</v>
      </c>
      <c r="B12" s="20">
        <v>72.796336850487705</v>
      </c>
      <c r="C12" s="10" t="s">
        <v>32</v>
      </c>
      <c r="D12" s="20">
        <v>25.602031939041801</v>
      </c>
      <c r="E12" s="10" t="s">
        <v>32</v>
      </c>
      <c r="F12" s="20">
        <v>51.4776892198499</v>
      </c>
      <c r="G12" s="10" t="s">
        <v>32</v>
      </c>
      <c r="H12" s="20">
        <v>39.6563531926802</v>
      </c>
      <c r="I12" s="10" t="s">
        <v>32</v>
      </c>
      <c r="J12" s="20">
        <v>26.096905952350099</v>
      </c>
      <c r="K12" s="10" t="s">
        <v>32</v>
      </c>
      <c r="L12" s="20">
        <v>0</v>
      </c>
      <c r="M12" s="10" t="s">
        <v>32</v>
      </c>
      <c r="N12" s="20">
        <v>-12.6003879378914</v>
      </c>
      <c r="O12" s="10" t="s">
        <v>32</v>
      </c>
      <c r="P12" s="20">
        <v>0</v>
      </c>
      <c r="Q12" s="10" t="s">
        <v>32</v>
      </c>
      <c r="R12" s="20">
        <v>33.286644539269901</v>
      </c>
      <c r="S12" s="10" t="s">
        <v>32</v>
      </c>
    </row>
    <row r="13" spans="1:19" x14ac:dyDescent="0.2">
      <c r="A13" t="s">
        <v>48</v>
      </c>
      <c r="B13" s="20">
        <v>-2.66464188695016</v>
      </c>
      <c r="C13" s="10" t="s">
        <v>32</v>
      </c>
      <c r="D13" s="20">
        <v>6.8490214352283303</v>
      </c>
      <c r="E13" s="10" t="s">
        <v>32</v>
      </c>
      <c r="F13" s="20">
        <v>-10.7573814690603</v>
      </c>
      <c r="G13" s="10" t="s">
        <v>32</v>
      </c>
      <c r="H13" s="20">
        <v>7.8642058225437301</v>
      </c>
      <c r="I13" s="10" t="s">
        <v>32</v>
      </c>
      <c r="J13" s="20">
        <v>5.7706673021488797</v>
      </c>
      <c r="K13" s="10" t="s">
        <v>32</v>
      </c>
      <c r="L13" s="20">
        <v>8.1886184103895996</v>
      </c>
      <c r="M13" s="10" t="s">
        <v>32</v>
      </c>
      <c r="N13" s="20">
        <v>10.9836293177784</v>
      </c>
      <c r="O13" s="10" t="s">
        <v>32</v>
      </c>
      <c r="P13" s="20">
        <v>10.1652160316881</v>
      </c>
      <c r="Q13" s="10" t="s">
        <v>32</v>
      </c>
      <c r="R13" s="20">
        <v>8.1282004123491696</v>
      </c>
      <c r="S13" s="10" t="s">
        <v>32</v>
      </c>
    </row>
    <row r="14" spans="1:19" x14ac:dyDescent="0.2">
      <c r="A14" t="s">
        <v>49</v>
      </c>
      <c r="B14" s="20">
        <v>0</v>
      </c>
      <c r="C14" s="10" t="s">
        <v>32</v>
      </c>
      <c r="D14" s="20">
        <v>0</v>
      </c>
      <c r="E14" s="10" t="s">
        <v>32</v>
      </c>
      <c r="F14" s="20">
        <v>0</v>
      </c>
      <c r="G14" s="10" t="s">
        <v>32</v>
      </c>
      <c r="H14" s="20">
        <v>0</v>
      </c>
      <c r="I14" s="10" t="s">
        <v>32</v>
      </c>
      <c r="J14" s="20">
        <v>0</v>
      </c>
      <c r="K14" s="10" t="s">
        <v>32</v>
      </c>
      <c r="L14" s="20">
        <v>0</v>
      </c>
      <c r="M14" s="10" t="s">
        <v>32</v>
      </c>
      <c r="N14" s="20">
        <v>0</v>
      </c>
      <c r="O14" s="10" t="s">
        <v>32</v>
      </c>
      <c r="P14" s="20">
        <v>52.773401263381103</v>
      </c>
      <c r="Q14" s="10" t="s">
        <v>32</v>
      </c>
      <c r="R14" s="20">
        <v>52.773401263381103</v>
      </c>
      <c r="S14" s="10" t="s">
        <v>32</v>
      </c>
    </row>
    <row r="15" spans="1:19" x14ac:dyDescent="0.2">
      <c r="B15" s="20"/>
      <c r="C15" s="10"/>
      <c r="D15" s="20"/>
      <c r="E15" s="10"/>
      <c r="F15" s="20"/>
      <c r="G15" s="10"/>
      <c r="H15" s="20"/>
      <c r="I15" s="10"/>
      <c r="J15" s="20"/>
      <c r="K15" s="10"/>
      <c r="L15" s="20"/>
      <c r="M15" s="10"/>
      <c r="N15" s="20"/>
      <c r="O15" s="10"/>
      <c r="P15" s="20"/>
      <c r="Q15" s="10"/>
      <c r="R15" s="20"/>
      <c r="S15" s="10"/>
    </row>
    <row r="16" spans="1:19" x14ac:dyDescent="0.2">
      <c r="A16" s="13" t="s">
        <v>50</v>
      </c>
      <c r="B16" s="21">
        <v>28.773843904328199</v>
      </c>
      <c r="C16" s="12" t="s">
        <v>32</v>
      </c>
      <c r="D16" s="21">
        <v>16.2463735564674</v>
      </c>
      <c r="E16" s="12" t="s">
        <v>32</v>
      </c>
      <c r="F16" s="21">
        <v>44.094262076992997</v>
      </c>
      <c r="G16" s="12" t="s">
        <v>32</v>
      </c>
      <c r="H16" s="21">
        <v>47.1316502385585</v>
      </c>
      <c r="I16" s="12" t="s">
        <v>32</v>
      </c>
      <c r="J16" s="21">
        <v>47.365505169669298</v>
      </c>
      <c r="K16" s="12" t="s">
        <v>32</v>
      </c>
      <c r="L16" s="21">
        <v>8.1886184103895996</v>
      </c>
      <c r="M16" s="12" t="s">
        <v>32</v>
      </c>
      <c r="N16" s="21">
        <v>-31.663022742814601</v>
      </c>
      <c r="O16" s="12" t="s">
        <v>32</v>
      </c>
      <c r="P16" s="21">
        <v>7.6957384126326396</v>
      </c>
      <c r="Q16" s="12" t="s">
        <v>32</v>
      </c>
      <c r="R16" s="21">
        <v>13.162103814126301</v>
      </c>
      <c r="S16" s="12" t="s">
        <v>32</v>
      </c>
    </row>
    <row r="17" spans="1:19" x14ac:dyDescent="0.2">
      <c r="B17" s="20"/>
      <c r="C17" s="10"/>
      <c r="D17" s="20"/>
      <c r="E17" s="10"/>
      <c r="F17" s="20"/>
      <c r="G17" s="10"/>
      <c r="H17" s="20"/>
      <c r="I17" s="10"/>
      <c r="J17" s="20"/>
      <c r="K17" s="10"/>
      <c r="L17" s="20"/>
      <c r="M17" s="10"/>
      <c r="N17" s="20"/>
      <c r="O17" s="10"/>
      <c r="P17" s="20"/>
      <c r="Q17" s="10"/>
      <c r="R17" s="20"/>
      <c r="S17" s="10"/>
    </row>
    <row r="18" spans="1:19" x14ac:dyDescent="0.2">
      <c r="A18" s="13" t="s">
        <v>51</v>
      </c>
      <c r="B18" s="21">
        <v>25.4503591188701</v>
      </c>
      <c r="C18" s="12" t="s">
        <v>32</v>
      </c>
      <c r="D18" s="21">
        <v>-1.7929282890881499</v>
      </c>
      <c r="E18" s="12" t="s">
        <v>32</v>
      </c>
      <c r="F18" s="21">
        <v>79.741862877769705</v>
      </c>
      <c r="G18" s="12" t="s">
        <v>32</v>
      </c>
      <c r="H18" s="21">
        <v>33.304855319157703</v>
      </c>
      <c r="I18" s="12" t="s">
        <v>32</v>
      </c>
      <c r="J18" s="21">
        <v>22.413779883762</v>
      </c>
      <c r="K18" s="12" t="s">
        <v>32</v>
      </c>
      <c r="L18" s="21">
        <v>6.8395234185772003</v>
      </c>
      <c r="M18" s="12" t="s">
        <v>32</v>
      </c>
      <c r="N18" s="21">
        <v>5.5643342580391497</v>
      </c>
      <c r="O18" s="12" t="s">
        <v>32</v>
      </c>
      <c r="P18" s="21">
        <v>38.5115215140084</v>
      </c>
      <c r="Q18" s="12" t="s">
        <v>32</v>
      </c>
      <c r="R18" s="21">
        <v>17.218359324723</v>
      </c>
      <c r="S18" s="12" t="s">
        <v>32</v>
      </c>
    </row>
    <row r="19" spans="1:19" x14ac:dyDescent="0.2">
      <c r="B19" s="20"/>
      <c r="C19" s="10"/>
      <c r="D19" s="20"/>
      <c r="E19" s="10"/>
      <c r="F19" s="20"/>
      <c r="G19" s="10"/>
      <c r="H19" s="20"/>
      <c r="I19" s="10"/>
      <c r="J19" s="20"/>
      <c r="K19" s="10"/>
      <c r="L19" s="20"/>
      <c r="M19" s="10"/>
      <c r="N19" s="20"/>
      <c r="O19" s="10"/>
      <c r="P19" s="20"/>
      <c r="Q19" s="10"/>
      <c r="R19" s="20"/>
      <c r="S19" s="10"/>
    </row>
    <row r="20" spans="1:19" x14ac:dyDescent="0.2">
      <c r="A20" s="13" t="s">
        <v>52</v>
      </c>
      <c r="B20" s="21">
        <v>27.951036707667999</v>
      </c>
      <c r="C20" s="12" t="s">
        <v>32</v>
      </c>
      <c r="D20" s="21">
        <v>14.645826004101099</v>
      </c>
      <c r="E20" s="12" t="s">
        <v>32</v>
      </c>
      <c r="F20" s="21">
        <v>47.932799931523803</v>
      </c>
      <c r="G20" s="12" t="s">
        <v>32</v>
      </c>
      <c r="H20" s="21">
        <v>44.780429866804603</v>
      </c>
      <c r="I20" s="12" t="s">
        <v>32</v>
      </c>
      <c r="J20" s="21">
        <v>45.458680385671201</v>
      </c>
      <c r="K20" s="12" t="s">
        <v>32</v>
      </c>
      <c r="L20" s="21">
        <v>7.3144164792418902</v>
      </c>
      <c r="M20" s="12" t="s">
        <v>32</v>
      </c>
      <c r="N20" s="21">
        <v>-27.5153395587303</v>
      </c>
      <c r="O20" s="12" t="s">
        <v>32</v>
      </c>
      <c r="P20" s="21">
        <v>23.062341311481699</v>
      </c>
      <c r="Q20" s="12" t="s">
        <v>32</v>
      </c>
      <c r="R20" s="21">
        <v>13.686604316708699</v>
      </c>
      <c r="S20" s="12" t="s">
        <v>32</v>
      </c>
    </row>
    <row r="22" spans="1:19" x14ac:dyDescent="0.2">
      <c r="A22" s="16" t="s">
        <v>53</v>
      </c>
      <c r="B22" s="16" t="s">
        <v>54</v>
      </c>
    </row>
    <row r="23" spans="1:19" x14ac:dyDescent="0.2">
      <c r="B23" s="16" t="s">
        <v>55</v>
      </c>
    </row>
    <row r="28" spans="1:19" x14ac:dyDescent="0.2">
      <c r="A28" s="17" t="str">
        <f>HYPERLINK("#'TABLE B'!A2", "&lt;&lt;&lt; Previous table")</f>
        <v>&lt;&lt;&lt; Previous table</v>
      </c>
    </row>
    <row r="29" spans="1:19" x14ac:dyDescent="0.2">
      <c r="A29" s="17" t="str">
        <f>HYPERLINK("#'TABLE D'!A2",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 "Link to index")</f>
        <v>Link to index</v>
      </c>
    </row>
    <row r="2" spans="1:19" ht="15.75" customHeight="1" x14ac:dyDescent="0.2">
      <c r="A2" s="25" t="s">
        <v>61</v>
      </c>
      <c r="B2" s="24"/>
      <c r="C2" s="24"/>
      <c r="D2" s="24"/>
      <c r="E2" s="24"/>
      <c r="F2" s="24"/>
      <c r="G2" s="24"/>
      <c r="H2" s="24"/>
      <c r="I2" s="24"/>
      <c r="J2" s="24"/>
      <c r="K2" s="24"/>
      <c r="L2" s="24"/>
      <c r="M2" s="24"/>
      <c r="N2" s="24"/>
      <c r="O2" s="24"/>
      <c r="P2" s="24"/>
      <c r="Q2" s="24"/>
      <c r="R2" s="24"/>
      <c r="S2" s="24"/>
    </row>
    <row r="3" spans="1:19" ht="15.75" customHeight="1" x14ac:dyDescent="0.2">
      <c r="A3" s="25" t="s">
        <v>27</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43</v>
      </c>
      <c r="C7" s="26"/>
      <c r="D7" s="26"/>
      <c r="E7" s="26"/>
      <c r="F7" s="26"/>
      <c r="G7" s="26"/>
      <c r="H7" s="26"/>
      <c r="I7" s="26"/>
      <c r="J7" s="26"/>
      <c r="K7" s="26"/>
      <c r="L7" s="26"/>
      <c r="M7" s="26"/>
      <c r="N7" s="26"/>
      <c r="O7" s="26"/>
      <c r="P7" s="26"/>
      <c r="Q7" s="26"/>
      <c r="R7" s="26"/>
      <c r="S7" s="26"/>
    </row>
    <row r="8" spans="1:19" x14ac:dyDescent="0.2">
      <c r="B8" s="9"/>
      <c r="C8" s="10"/>
      <c r="D8" s="9"/>
      <c r="E8" s="10"/>
      <c r="F8" s="9"/>
      <c r="G8" s="10"/>
      <c r="H8" s="9"/>
      <c r="I8" s="10"/>
      <c r="J8" s="9"/>
      <c r="K8" s="10"/>
      <c r="L8" s="9"/>
      <c r="M8" s="10"/>
      <c r="N8" s="9"/>
      <c r="O8" s="10"/>
      <c r="P8" s="9"/>
      <c r="Q8" s="10"/>
      <c r="R8" s="9"/>
      <c r="S8" s="10"/>
    </row>
    <row r="9" spans="1:19" x14ac:dyDescent="0.2">
      <c r="A9" t="s">
        <v>44</v>
      </c>
      <c r="B9" s="9">
        <v>27.73</v>
      </c>
      <c r="C9" s="10" t="s">
        <v>32</v>
      </c>
      <c r="D9" s="9">
        <v>746.39800000000002</v>
      </c>
      <c r="E9" s="10" t="s">
        <v>32</v>
      </c>
      <c r="F9" s="9">
        <v>98.861999999999995</v>
      </c>
      <c r="G9" s="10" t="s">
        <v>32</v>
      </c>
      <c r="H9" s="9">
        <v>733.20092265999995</v>
      </c>
      <c r="I9" s="10" t="s">
        <v>32</v>
      </c>
      <c r="J9" s="9">
        <v>157.72016922</v>
      </c>
      <c r="K9" s="10" t="s">
        <v>32</v>
      </c>
      <c r="L9" s="9">
        <v>85.456343000000004</v>
      </c>
      <c r="M9" s="10" t="s">
        <v>32</v>
      </c>
      <c r="N9" s="9">
        <v>399.19080645999998</v>
      </c>
      <c r="O9" s="10" t="s">
        <v>32</v>
      </c>
      <c r="P9" s="9">
        <v>480.08300000000003</v>
      </c>
      <c r="Q9" s="10" t="s">
        <v>32</v>
      </c>
      <c r="R9" s="9">
        <v>2728.6412413399999</v>
      </c>
      <c r="S9" s="10" t="s">
        <v>32</v>
      </c>
    </row>
    <row r="10" spans="1:19" x14ac:dyDescent="0.2">
      <c r="A10" t="s">
        <v>45</v>
      </c>
      <c r="B10" s="9">
        <v>156.16300000000001</v>
      </c>
      <c r="C10" s="10" t="s">
        <v>32</v>
      </c>
      <c r="D10" s="9">
        <v>6542.4139999999998</v>
      </c>
      <c r="E10" s="10" t="s">
        <v>32</v>
      </c>
      <c r="F10" s="9">
        <v>147.51300000000001</v>
      </c>
      <c r="G10" s="10" t="s">
        <v>32</v>
      </c>
      <c r="H10" s="9">
        <v>2883.6304046199998</v>
      </c>
      <c r="I10" s="10" t="s">
        <v>32</v>
      </c>
      <c r="J10" s="9">
        <v>769.87699999999995</v>
      </c>
      <c r="K10" s="10" t="s">
        <v>32</v>
      </c>
      <c r="L10" s="9">
        <v>117.286007</v>
      </c>
      <c r="M10" s="10" t="s">
        <v>32</v>
      </c>
      <c r="N10" s="9">
        <v>1565.2361095199999</v>
      </c>
      <c r="O10" s="10" t="s">
        <v>32</v>
      </c>
      <c r="P10" s="9">
        <v>0</v>
      </c>
      <c r="Q10" s="10" t="s">
        <v>32</v>
      </c>
      <c r="R10" s="9">
        <v>12182.119521140001</v>
      </c>
      <c r="S10" s="10" t="s">
        <v>32</v>
      </c>
    </row>
    <row r="11" spans="1:19" x14ac:dyDescent="0.2">
      <c r="A11" t="s">
        <v>46</v>
      </c>
      <c r="B11" s="9">
        <v>0</v>
      </c>
      <c r="C11" s="10" t="s">
        <v>32</v>
      </c>
      <c r="D11" s="9">
        <v>0</v>
      </c>
      <c r="E11" s="10" t="s">
        <v>32</v>
      </c>
      <c r="F11" s="9">
        <v>11.127000000000001</v>
      </c>
      <c r="G11" s="10" t="s">
        <v>32</v>
      </c>
      <c r="H11" s="9">
        <v>0</v>
      </c>
      <c r="I11" s="10" t="s">
        <v>32</v>
      </c>
      <c r="J11" s="9">
        <v>0</v>
      </c>
      <c r="K11" s="10" t="s">
        <v>32</v>
      </c>
      <c r="L11" s="9">
        <v>0</v>
      </c>
      <c r="M11" s="10" t="s">
        <v>32</v>
      </c>
      <c r="N11" s="9">
        <v>0</v>
      </c>
      <c r="O11" s="10" t="s">
        <v>32</v>
      </c>
      <c r="P11" s="9">
        <v>0</v>
      </c>
      <c r="Q11" s="10" t="s">
        <v>32</v>
      </c>
      <c r="R11" s="9">
        <v>11.127000000000001</v>
      </c>
      <c r="S11" s="10" t="s">
        <v>32</v>
      </c>
    </row>
    <row r="12" spans="1:19" x14ac:dyDescent="0.2">
      <c r="A12" t="s">
        <v>47</v>
      </c>
      <c r="B12" s="9">
        <v>56.384</v>
      </c>
      <c r="C12" s="10" t="s">
        <v>32</v>
      </c>
      <c r="D12" s="9">
        <v>155.393</v>
      </c>
      <c r="E12" s="10" t="s">
        <v>32</v>
      </c>
      <c r="F12" s="9">
        <v>16.236999999999998</v>
      </c>
      <c r="G12" s="10" t="s">
        <v>32</v>
      </c>
      <c r="H12" s="9">
        <v>112.05669653</v>
      </c>
      <c r="I12" s="10" t="s">
        <v>32</v>
      </c>
      <c r="J12" s="9">
        <v>27.715</v>
      </c>
      <c r="K12" s="10" t="s">
        <v>32</v>
      </c>
      <c r="L12" s="9">
        <v>38.263120000000001</v>
      </c>
      <c r="M12" s="10" t="s">
        <v>32</v>
      </c>
      <c r="N12" s="9">
        <v>13.416620999999999</v>
      </c>
      <c r="O12" s="10" t="s">
        <v>32</v>
      </c>
      <c r="P12" s="9">
        <v>0</v>
      </c>
      <c r="Q12" s="10" t="s">
        <v>32</v>
      </c>
      <c r="R12" s="9">
        <v>419.46543752999997</v>
      </c>
      <c r="S12" s="10" t="s">
        <v>32</v>
      </c>
    </row>
    <row r="13" spans="1:19" x14ac:dyDescent="0.2">
      <c r="A13" t="s">
        <v>48</v>
      </c>
      <c r="B13" s="9">
        <v>21.99926902</v>
      </c>
      <c r="C13" s="10" t="s">
        <v>32</v>
      </c>
      <c r="D13" s="9">
        <v>768.19899999999996</v>
      </c>
      <c r="E13" s="10" t="s">
        <v>32</v>
      </c>
      <c r="F13" s="9">
        <v>43.264000000000003</v>
      </c>
      <c r="G13" s="10" t="s">
        <v>32</v>
      </c>
      <c r="H13" s="9">
        <v>595.25849514000004</v>
      </c>
      <c r="I13" s="10" t="s">
        <v>32</v>
      </c>
      <c r="J13" s="9">
        <v>168.88800000000001</v>
      </c>
      <c r="K13" s="10" t="s">
        <v>32</v>
      </c>
      <c r="L13" s="9">
        <v>56.948473</v>
      </c>
      <c r="M13" s="10" t="s">
        <v>32</v>
      </c>
      <c r="N13" s="9">
        <v>719.959192490737</v>
      </c>
      <c r="O13" s="10" t="s">
        <v>32</v>
      </c>
      <c r="P13" s="9">
        <v>463.46199999999999</v>
      </c>
      <c r="Q13" s="10" t="s">
        <v>32</v>
      </c>
      <c r="R13" s="9">
        <v>2837.9784296507401</v>
      </c>
      <c r="S13" s="10" t="s">
        <v>32</v>
      </c>
    </row>
    <row r="14" spans="1:19" x14ac:dyDescent="0.2">
      <c r="A14" t="s">
        <v>49</v>
      </c>
      <c r="B14" s="9">
        <v>0</v>
      </c>
      <c r="C14" s="10" t="s">
        <v>32</v>
      </c>
      <c r="D14" s="9">
        <v>0</v>
      </c>
      <c r="E14" s="10" t="s">
        <v>32</v>
      </c>
      <c r="F14" s="9">
        <v>0</v>
      </c>
      <c r="G14" s="10" t="s">
        <v>32</v>
      </c>
      <c r="H14" s="9">
        <v>0</v>
      </c>
      <c r="I14" s="10" t="s">
        <v>32</v>
      </c>
      <c r="J14" s="9">
        <v>0</v>
      </c>
      <c r="K14" s="10" t="s">
        <v>32</v>
      </c>
      <c r="L14" s="9">
        <v>0</v>
      </c>
      <c r="M14" s="10" t="s">
        <v>32</v>
      </c>
      <c r="N14" s="9">
        <v>0</v>
      </c>
      <c r="O14" s="10" t="s">
        <v>32</v>
      </c>
      <c r="P14" s="9">
        <v>44.613</v>
      </c>
      <c r="Q14" s="10" t="s">
        <v>32</v>
      </c>
      <c r="R14" s="9">
        <v>44.613</v>
      </c>
      <c r="S14" s="10" t="s">
        <v>32</v>
      </c>
    </row>
    <row r="15" spans="1:19" x14ac:dyDescent="0.2">
      <c r="B15" s="9"/>
      <c r="C15" s="10"/>
      <c r="D15" s="9"/>
      <c r="E15" s="10"/>
      <c r="F15" s="9"/>
      <c r="G15" s="10"/>
      <c r="H15" s="9"/>
      <c r="I15" s="10"/>
      <c r="J15" s="9"/>
      <c r="K15" s="10"/>
      <c r="L15" s="9"/>
      <c r="M15" s="10"/>
      <c r="N15" s="9"/>
      <c r="O15" s="10"/>
      <c r="P15" s="9"/>
      <c r="Q15" s="10"/>
      <c r="R15" s="9"/>
      <c r="S15" s="10"/>
    </row>
    <row r="16" spans="1:19" x14ac:dyDescent="0.2">
      <c r="A16" s="13" t="s">
        <v>50</v>
      </c>
      <c r="B16" s="11">
        <v>262.27626901999997</v>
      </c>
      <c r="C16" s="12" t="s">
        <v>32</v>
      </c>
      <c r="D16" s="11">
        <v>8212.4040000000005</v>
      </c>
      <c r="E16" s="12" t="s">
        <v>32</v>
      </c>
      <c r="F16" s="11">
        <v>317.00299999999999</v>
      </c>
      <c r="G16" s="12" t="s">
        <v>32</v>
      </c>
      <c r="H16" s="11">
        <v>4324.1465189500004</v>
      </c>
      <c r="I16" s="12" t="s">
        <v>32</v>
      </c>
      <c r="J16" s="11">
        <v>1124.2001692199999</v>
      </c>
      <c r="K16" s="12" t="s">
        <v>32</v>
      </c>
      <c r="L16" s="11">
        <v>297.95394299999998</v>
      </c>
      <c r="M16" s="12" t="s">
        <v>32</v>
      </c>
      <c r="N16" s="11">
        <v>2697.8027294707399</v>
      </c>
      <c r="O16" s="12" t="s">
        <v>32</v>
      </c>
      <c r="P16" s="11">
        <v>988.15800000000002</v>
      </c>
      <c r="Q16" s="12" t="s">
        <v>32</v>
      </c>
      <c r="R16" s="11">
        <v>18223.944629660698</v>
      </c>
      <c r="S16" s="12" t="s">
        <v>32</v>
      </c>
    </row>
    <row r="17" spans="1:19" x14ac:dyDescent="0.2">
      <c r="B17" s="9"/>
      <c r="C17" s="10"/>
      <c r="D17" s="9"/>
      <c r="E17" s="10"/>
      <c r="F17" s="9"/>
      <c r="G17" s="10"/>
      <c r="H17" s="9"/>
      <c r="I17" s="10"/>
      <c r="J17" s="9"/>
      <c r="K17" s="10"/>
      <c r="L17" s="9"/>
      <c r="M17" s="10"/>
      <c r="N17" s="9"/>
      <c r="O17" s="10"/>
      <c r="P17" s="9"/>
      <c r="Q17" s="10"/>
      <c r="R17" s="9"/>
      <c r="S17" s="10"/>
    </row>
    <row r="18" spans="1:19" x14ac:dyDescent="0.2">
      <c r="A18" s="13" t="s">
        <v>51</v>
      </c>
      <c r="B18" s="11">
        <v>101.81699999999999</v>
      </c>
      <c r="C18" s="12" t="s">
        <v>32</v>
      </c>
      <c r="D18" s="11">
        <v>2679.587</v>
      </c>
      <c r="E18" s="12" t="s">
        <v>32</v>
      </c>
      <c r="F18" s="11">
        <v>86.917873965068694</v>
      </c>
      <c r="G18" s="12" t="s">
        <v>32</v>
      </c>
      <c r="H18" s="11">
        <v>1018.4589999999999</v>
      </c>
      <c r="I18" s="12" t="s">
        <v>32</v>
      </c>
      <c r="J18" s="11">
        <v>319.08108299999998</v>
      </c>
      <c r="K18" s="12" t="s">
        <v>32</v>
      </c>
      <c r="L18" s="11">
        <v>99.888999999999996</v>
      </c>
      <c r="M18" s="12" t="s">
        <v>32</v>
      </c>
      <c r="N18" s="11">
        <v>740.395110367131</v>
      </c>
      <c r="O18" s="12" t="s">
        <v>32</v>
      </c>
      <c r="P18" s="11">
        <v>768.94600000000003</v>
      </c>
      <c r="Q18" s="12" t="s">
        <v>32</v>
      </c>
      <c r="R18" s="11">
        <v>5815.0920673321998</v>
      </c>
      <c r="S18" s="12" t="s">
        <v>32</v>
      </c>
    </row>
    <row r="19" spans="1:19" x14ac:dyDescent="0.2">
      <c r="B19" s="9"/>
      <c r="C19" s="10"/>
      <c r="D19" s="9"/>
      <c r="E19" s="10"/>
      <c r="F19" s="9"/>
      <c r="G19" s="10"/>
      <c r="H19" s="9"/>
      <c r="I19" s="10"/>
      <c r="J19" s="9"/>
      <c r="K19" s="10"/>
      <c r="L19" s="9"/>
      <c r="M19" s="10"/>
      <c r="N19" s="9"/>
      <c r="O19" s="10"/>
      <c r="P19" s="9"/>
      <c r="Q19" s="10"/>
      <c r="R19" s="9"/>
      <c r="S19" s="10"/>
    </row>
    <row r="20" spans="1:19" x14ac:dyDescent="0.2">
      <c r="A20" s="13" t="s">
        <v>52</v>
      </c>
      <c r="B20" s="11">
        <v>364.09326901999998</v>
      </c>
      <c r="C20" s="12" t="s">
        <v>32</v>
      </c>
      <c r="D20" s="11">
        <v>10891.991</v>
      </c>
      <c r="E20" s="12" t="s">
        <v>32</v>
      </c>
      <c r="F20" s="11">
        <v>403.92087396506901</v>
      </c>
      <c r="G20" s="12" t="s">
        <v>32</v>
      </c>
      <c r="H20" s="11">
        <v>5342.6055189500003</v>
      </c>
      <c r="I20" s="12" t="s">
        <v>32</v>
      </c>
      <c r="J20" s="11">
        <v>1443.2812522199999</v>
      </c>
      <c r="K20" s="12" t="s">
        <v>32</v>
      </c>
      <c r="L20" s="11">
        <v>397.84294299999999</v>
      </c>
      <c r="M20" s="12" t="s">
        <v>32</v>
      </c>
      <c r="N20" s="11">
        <v>3438.1978398378701</v>
      </c>
      <c r="O20" s="12" t="s">
        <v>32</v>
      </c>
      <c r="P20" s="11">
        <v>1757.104</v>
      </c>
      <c r="Q20" s="12" t="s">
        <v>32</v>
      </c>
      <c r="R20" s="11">
        <v>24039.036696992898</v>
      </c>
      <c r="S20" s="12" t="s">
        <v>32</v>
      </c>
    </row>
    <row r="22" spans="1:19" x14ac:dyDescent="0.2">
      <c r="A22" s="16" t="s">
        <v>53</v>
      </c>
      <c r="B22" s="16" t="s">
        <v>54</v>
      </c>
    </row>
    <row r="23" spans="1:19" x14ac:dyDescent="0.2">
      <c r="B23" s="16" t="s">
        <v>55</v>
      </c>
    </row>
    <row r="28" spans="1:19" x14ac:dyDescent="0.2">
      <c r="A28" s="17" t="str">
        <f>HYPERLINK("#'TABLE C'!A2", "&lt;&lt;&lt; Previous table")</f>
        <v>&lt;&lt;&lt; Previous table</v>
      </c>
    </row>
    <row r="29" spans="1:19" x14ac:dyDescent="0.2">
      <c r="A29" s="17" t="str">
        <f>HYPERLINK("#'TABLE E'!A2",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 "Link to index")</f>
        <v>Link to index</v>
      </c>
    </row>
    <row r="2" spans="1:19" ht="15.75" customHeight="1" x14ac:dyDescent="0.2">
      <c r="A2" s="25" t="s">
        <v>62</v>
      </c>
      <c r="B2" s="24"/>
      <c r="C2" s="24"/>
      <c r="D2" s="24"/>
      <c r="E2" s="24"/>
      <c r="F2" s="24"/>
      <c r="G2" s="24"/>
      <c r="H2" s="24"/>
      <c r="I2" s="24"/>
      <c r="J2" s="24"/>
      <c r="K2" s="24"/>
      <c r="L2" s="24"/>
      <c r="M2" s="24"/>
      <c r="N2" s="24"/>
      <c r="O2" s="24"/>
      <c r="P2" s="24"/>
      <c r="Q2" s="24"/>
      <c r="R2" s="24"/>
      <c r="S2" s="24"/>
    </row>
    <row r="3" spans="1:19" ht="15.75" customHeight="1" x14ac:dyDescent="0.2">
      <c r="A3" s="25" t="s">
        <v>28</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57</v>
      </c>
      <c r="C7" s="26"/>
      <c r="D7" s="26"/>
      <c r="E7" s="26"/>
      <c r="F7" s="26"/>
      <c r="G7" s="26"/>
      <c r="H7" s="26"/>
      <c r="I7" s="26"/>
      <c r="J7" s="26"/>
      <c r="K7" s="26"/>
      <c r="L7" s="26"/>
      <c r="M7" s="26"/>
      <c r="N7" s="26"/>
      <c r="O7" s="26"/>
      <c r="P7" s="26"/>
      <c r="Q7" s="26"/>
      <c r="R7" s="26"/>
      <c r="S7" s="26"/>
    </row>
    <row r="8" spans="1:19" x14ac:dyDescent="0.2">
      <c r="B8" s="18"/>
      <c r="C8" s="10"/>
      <c r="D8" s="18"/>
      <c r="E8" s="10"/>
      <c r="F8" s="18"/>
      <c r="G8" s="10"/>
      <c r="H8" s="18"/>
      <c r="I8" s="10"/>
      <c r="J8" s="18"/>
      <c r="K8" s="10"/>
      <c r="L8" s="18"/>
      <c r="M8" s="10"/>
      <c r="N8" s="18"/>
      <c r="O8" s="10"/>
      <c r="P8" s="18"/>
      <c r="Q8" s="10"/>
      <c r="R8" s="18"/>
      <c r="S8" s="10"/>
    </row>
    <row r="9" spans="1:19" x14ac:dyDescent="0.2">
      <c r="A9" t="s">
        <v>44</v>
      </c>
      <c r="B9" s="18">
        <v>78.383707043368304</v>
      </c>
      <c r="C9" s="10" t="s">
        <v>32</v>
      </c>
      <c r="D9" s="18">
        <v>118.05664076710499</v>
      </c>
      <c r="E9" s="10" t="s">
        <v>32</v>
      </c>
      <c r="F9" s="18">
        <v>528.82509167061198</v>
      </c>
      <c r="G9" s="10" t="s">
        <v>32</v>
      </c>
      <c r="H9" s="18">
        <v>182.67158922463199</v>
      </c>
      <c r="I9" s="10" t="s">
        <v>32</v>
      </c>
      <c r="J9" s="18">
        <v>110.56563826666201</v>
      </c>
      <c r="K9" s="10" t="s">
        <v>32</v>
      </c>
      <c r="L9" s="18">
        <v>189.44347876206899</v>
      </c>
      <c r="M9" s="10" t="s">
        <v>32</v>
      </c>
      <c r="N9" s="18">
        <v>77.358384137600297</v>
      </c>
      <c r="O9" s="10" t="s">
        <v>32</v>
      </c>
      <c r="P9" s="18">
        <v>227.50123386234799</v>
      </c>
      <c r="Q9" s="10" t="s">
        <v>32</v>
      </c>
      <c r="R9" s="18">
        <v>136.23576676246</v>
      </c>
      <c r="S9" s="10" t="s">
        <v>32</v>
      </c>
    </row>
    <row r="10" spans="1:19" x14ac:dyDescent="0.2">
      <c r="A10" t="s">
        <v>45</v>
      </c>
      <c r="B10" s="18">
        <v>441.42210036110799</v>
      </c>
      <c r="C10" s="10" t="s">
        <v>32</v>
      </c>
      <c r="D10" s="18">
        <v>1034.80370974691</v>
      </c>
      <c r="E10" s="10" t="s">
        <v>32</v>
      </c>
      <c r="F10" s="18">
        <v>789.06532082708202</v>
      </c>
      <c r="G10" s="10" t="s">
        <v>32</v>
      </c>
      <c r="H10" s="18">
        <v>718.43519623156897</v>
      </c>
      <c r="I10" s="10" t="s">
        <v>32</v>
      </c>
      <c r="J10" s="18">
        <v>539.70232414021996</v>
      </c>
      <c r="K10" s="10" t="s">
        <v>32</v>
      </c>
      <c r="L10" s="18">
        <v>260.00491474567798</v>
      </c>
      <c r="M10" s="10" t="s">
        <v>32</v>
      </c>
      <c r="N10" s="18">
        <v>303.32396003820298</v>
      </c>
      <c r="O10" s="10" t="s">
        <v>32</v>
      </c>
      <c r="P10" s="18">
        <v>0</v>
      </c>
      <c r="Q10" s="10" t="s">
        <v>32</v>
      </c>
      <c r="R10" s="18">
        <v>608.22960842570001</v>
      </c>
      <c r="S10" s="10" t="s">
        <v>32</v>
      </c>
    </row>
    <row r="11" spans="1:19" x14ac:dyDescent="0.2">
      <c r="A11" t="s">
        <v>46</v>
      </c>
      <c r="B11" s="18">
        <v>0</v>
      </c>
      <c r="C11" s="10" t="s">
        <v>32</v>
      </c>
      <c r="D11" s="18">
        <v>0</v>
      </c>
      <c r="E11" s="10" t="s">
        <v>32</v>
      </c>
      <c r="F11" s="18">
        <v>59.5197021607786</v>
      </c>
      <c r="G11" s="10" t="s">
        <v>32</v>
      </c>
      <c r="H11" s="18">
        <v>0</v>
      </c>
      <c r="I11" s="10" t="s">
        <v>32</v>
      </c>
      <c r="J11" s="18">
        <v>0</v>
      </c>
      <c r="K11" s="10" t="s">
        <v>32</v>
      </c>
      <c r="L11" s="18">
        <v>0</v>
      </c>
      <c r="M11" s="10" t="s">
        <v>32</v>
      </c>
      <c r="N11" s="18">
        <v>0</v>
      </c>
      <c r="O11" s="10" t="s">
        <v>32</v>
      </c>
      <c r="P11" s="18">
        <v>0</v>
      </c>
      <c r="Q11" s="10" t="s">
        <v>32</v>
      </c>
      <c r="R11" s="18">
        <v>0.55554953645040595</v>
      </c>
      <c r="S11" s="10" t="s">
        <v>32</v>
      </c>
    </row>
    <row r="12" spans="1:19" x14ac:dyDescent="0.2">
      <c r="A12" t="s">
        <v>47</v>
      </c>
      <c r="B12" s="18">
        <v>159.37926209640401</v>
      </c>
      <c r="C12" s="10" t="s">
        <v>32</v>
      </c>
      <c r="D12" s="18">
        <v>24.578275368801499</v>
      </c>
      <c r="E12" s="10" t="s">
        <v>32</v>
      </c>
      <c r="F12" s="18">
        <v>86.853725531101105</v>
      </c>
      <c r="G12" s="10" t="s">
        <v>32</v>
      </c>
      <c r="H12" s="18">
        <v>27.918097489751201</v>
      </c>
      <c r="I12" s="10" t="s">
        <v>32</v>
      </c>
      <c r="J12" s="18">
        <v>19.428882683267901</v>
      </c>
      <c r="K12" s="10" t="s">
        <v>32</v>
      </c>
      <c r="L12" s="18">
        <v>84.823411658166904</v>
      </c>
      <c r="M12" s="10" t="s">
        <v>32</v>
      </c>
      <c r="N12" s="18">
        <v>2.5999800204582</v>
      </c>
      <c r="O12" s="10" t="s">
        <v>32</v>
      </c>
      <c r="P12" s="18">
        <v>0</v>
      </c>
      <c r="Q12" s="10" t="s">
        <v>32</v>
      </c>
      <c r="R12" s="18">
        <v>20.9430960166045</v>
      </c>
      <c r="S12" s="10" t="s">
        <v>32</v>
      </c>
    </row>
    <row r="13" spans="1:19" x14ac:dyDescent="0.2">
      <c r="A13" t="s">
        <v>48</v>
      </c>
      <c r="B13" s="18">
        <v>62.184791129892801</v>
      </c>
      <c r="C13" s="10" t="s">
        <v>32</v>
      </c>
      <c r="D13" s="18">
        <v>121.504871905671</v>
      </c>
      <c r="E13" s="10" t="s">
        <v>32</v>
      </c>
      <c r="F13" s="18">
        <v>231.42449845276599</v>
      </c>
      <c r="G13" s="10" t="s">
        <v>32</v>
      </c>
      <c r="H13" s="18">
        <v>148.304253235522</v>
      </c>
      <c r="I13" s="10" t="s">
        <v>32</v>
      </c>
      <c r="J13" s="18">
        <v>118.394556688138</v>
      </c>
      <c r="K13" s="10" t="s">
        <v>32</v>
      </c>
      <c r="L13" s="18">
        <v>126.245945667342</v>
      </c>
      <c r="M13" s="10" t="s">
        <v>32</v>
      </c>
      <c r="N13" s="18">
        <v>139.51944502428299</v>
      </c>
      <c r="O13" s="10" t="s">
        <v>32</v>
      </c>
      <c r="P13" s="18">
        <v>219.62489162980501</v>
      </c>
      <c r="Q13" s="10" t="s">
        <v>32</v>
      </c>
      <c r="R13" s="18">
        <v>141.69476058674499</v>
      </c>
      <c r="S13" s="10" t="s">
        <v>32</v>
      </c>
    </row>
    <row r="14" spans="1:19" x14ac:dyDescent="0.2">
      <c r="A14" t="s">
        <v>49</v>
      </c>
      <c r="B14" s="18">
        <v>0</v>
      </c>
      <c r="C14" s="10" t="s">
        <v>32</v>
      </c>
      <c r="D14" s="18">
        <v>0</v>
      </c>
      <c r="E14" s="10" t="s">
        <v>32</v>
      </c>
      <c r="F14" s="18">
        <v>0</v>
      </c>
      <c r="G14" s="10" t="s">
        <v>32</v>
      </c>
      <c r="H14" s="18">
        <v>0</v>
      </c>
      <c r="I14" s="10" t="s">
        <v>32</v>
      </c>
      <c r="J14" s="18">
        <v>0</v>
      </c>
      <c r="K14" s="10" t="s">
        <v>32</v>
      </c>
      <c r="L14" s="18">
        <v>0</v>
      </c>
      <c r="M14" s="10" t="s">
        <v>32</v>
      </c>
      <c r="N14" s="18">
        <v>0</v>
      </c>
      <c r="O14" s="10" t="s">
        <v>32</v>
      </c>
      <c r="P14" s="18">
        <v>21.141162145506001</v>
      </c>
      <c r="Q14" s="10" t="s">
        <v>32</v>
      </c>
      <c r="R14" s="18">
        <v>2.2274405922226999</v>
      </c>
      <c r="S14" s="10" t="s">
        <v>32</v>
      </c>
    </row>
    <row r="15" spans="1:19" x14ac:dyDescent="0.2">
      <c r="B15" s="18"/>
      <c r="C15" s="10"/>
      <c r="D15" s="18"/>
      <c r="E15" s="10"/>
      <c r="F15" s="18"/>
      <c r="G15" s="10"/>
      <c r="H15" s="18"/>
      <c r="I15" s="10"/>
      <c r="J15" s="18"/>
      <c r="K15" s="10"/>
      <c r="L15" s="18"/>
      <c r="M15" s="10"/>
      <c r="N15" s="18"/>
      <c r="O15" s="10"/>
      <c r="P15" s="18"/>
      <c r="Q15" s="10"/>
      <c r="R15" s="18"/>
      <c r="S15" s="10"/>
    </row>
    <row r="16" spans="1:19" x14ac:dyDescent="0.2">
      <c r="A16" s="13" t="s">
        <v>50</v>
      </c>
      <c r="B16" s="19">
        <v>741.36986063077302</v>
      </c>
      <c r="C16" s="12" t="s">
        <v>32</v>
      </c>
      <c r="D16" s="19">
        <v>1298.94349778849</v>
      </c>
      <c r="E16" s="12" t="s">
        <v>32</v>
      </c>
      <c r="F16" s="19">
        <v>1695.6883386423401</v>
      </c>
      <c r="G16" s="12" t="s">
        <v>32</v>
      </c>
      <c r="H16" s="19">
        <v>1077.3291361814699</v>
      </c>
      <c r="I16" s="12" t="s">
        <v>32</v>
      </c>
      <c r="J16" s="19">
        <v>788.09140177828795</v>
      </c>
      <c r="K16" s="12" t="s">
        <v>32</v>
      </c>
      <c r="L16" s="19">
        <v>660.51775083325697</v>
      </c>
      <c r="M16" s="12" t="s">
        <v>32</v>
      </c>
      <c r="N16" s="19">
        <v>522.80176922054397</v>
      </c>
      <c r="O16" s="12" t="s">
        <v>32</v>
      </c>
      <c r="P16" s="19">
        <v>468.26728763765902</v>
      </c>
      <c r="Q16" s="12" t="s">
        <v>32</v>
      </c>
      <c r="R16" s="19">
        <v>909.88622192018295</v>
      </c>
      <c r="S16" s="12" t="s">
        <v>32</v>
      </c>
    </row>
    <row r="17" spans="1:19" x14ac:dyDescent="0.2">
      <c r="B17" s="18"/>
      <c r="C17" s="10"/>
      <c r="D17" s="18"/>
      <c r="E17" s="10"/>
      <c r="F17" s="18"/>
      <c r="G17" s="10"/>
      <c r="H17" s="18"/>
      <c r="I17" s="10"/>
      <c r="J17" s="18"/>
      <c r="K17" s="10"/>
      <c r="L17" s="18"/>
      <c r="M17" s="10"/>
      <c r="N17" s="18"/>
      <c r="O17" s="10"/>
      <c r="P17" s="18"/>
      <c r="Q17" s="10"/>
      <c r="R17" s="18"/>
      <c r="S17" s="10"/>
    </row>
    <row r="18" spans="1:19" x14ac:dyDescent="0.2">
      <c r="A18" s="13" t="s">
        <v>51</v>
      </c>
      <c r="B18" s="19">
        <v>287.80360259771498</v>
      </c>
      <c r="C18" s="12" t="s">
        <v>32</v>
      </c>
      <c r="D18" s="19">
        <v>423.82621585696</v>
      </c>
      <c r="E18" s="12" t="s">
        <v>32</v>
      </c>
      <c r="F18" s="19">
        <v>464.93448106848098</v>
      </c>
      <c r="G18" s="12" t="s">
        <v>32</v>
      </c>
      <c r="H18" s="19">
        <v>253.74153024136601</v>
      </c>
      <c r="I18" s="12" t="s">
        <v>32</v>
      </c>
      <c r="J18" s="19">
        <v>223.683526179219</v>
      </c>
      <c r="K18" s="12" t="s">
        <v>32</v>
      </c>
      <c r="L18" s="19">
        <v>221.43844430675401</v>
      </c>
      <c r="M18" s="12" t="s">
        <v>32</v>
      </c>
      <c r="N18" s="19">
        <v>143.47968047986799</v>
      </c>
      <c r="O18" s="12" t="s">
        <v>32</v>
      </c>
      <c r="P18" s="19">
        <v>364.38733255190698</v>
      </c>
      <c r="Q18" s="12" t="s">
        <v>32</v>
      </c>
      <c r="R18" s="19">
        <v>290.33627234859699</v>
      </c>
      <c r="S18" s="12" t="s">
        <v>32</v>
      </c>
    </row>
    <row r="19" spans="1:19" x14ac:dyDescent="0.2">
      <c r="B19" s="18"/>
      <c r="C19" s="10"/>
      <c r="D19" s="18"/>
      <c r="E19" s="10"/>
      <c r="F19" s="18"/>
      <c r="G19" s="10"/>
      <c r="H19" s="18"/>
      <c r="I19" s="10"/>
      <c r="J19" s="18"/>
      <c r="K19" s="10"/>
      <c r="L19" s="18"/>
      <c r="M19" s="10"/>
      <c r="N19" s="18"/>
      <c r="O19" s="10"/>
      <c r="P19" s="18"/>
      <c r="Q19" s="10"/>
      <c r="R19" s="18"/>
      <c r="S19" s="10"/>
    </row>
    <row r="20" spans="1:19" x14ac:dyDescent="0.2">
      <c r="A20" s="13" t="s">
        <v>52</v>
      </c>
      <c r="B20" s="19">
        <v>1029.1734632284899</v>
      </c>
      <c r="C20" s="12" t="s">
        <v>32</v>
      </c>
      <c r="D20" s="19">
        <v>1722.7697136454501</v>
      </c>
      <c r="E20" s="12" t="s">
        <v>32</v>
      </c>
      <c r="F20" s="19">
        <v>2160.6228197108198</v>
      </c>
      <c r="G20" s="12" t="s">
        <v>32</v>
      </c>
      <c r="H20" s="19">
        <v>1331.0706664228401</v>
      </c>
      <c r="I20" s="12" t="s">
        <v>32</v>
      </c>
      <c r="J20" s="19">
        <v>1011.77492795751</v>
      </c>
      <c r="K20" s="12" t="s">
        <v>32</v>
      </c>
      <c r="L20" s="19">
        <v>881.95619514000998</v>
      </c>
      <c r="M20" s="12" t="s">
        <v>32</v>
      </c>
      <c r="N20" s="19">
        <v>666.28144970041205</v>
      </c>
      <c r="O20" s="12" t="s">
        <v>32</v>
      </c>
      <c r="P20" s="19">
        <v>832.654620189566</v>
      </c>
      <c r="Q20" s="12" t="s">
        <v>32</v>
      </c>
      <c r="R20" s="19">
        <v>1200.2224942687801</v>
      </c>
      <c r="S20" s="12" t="s">
        <v>32</v>
      </c>
    </row>
    <row r="22" spans="1:19" x14ac:dyDescent="0.2">
      <c r="A22" s="16" t="s">
        <v>53</v>
      </c>
      <c r="B22" s="16" t="s">
        <v>54</v>
      </c>
    </row>
    <row r="23" spans="1:19" x14ac:dyDescent="0.2">
      <c r="B23" s="16" t="s">
        <v>55</v>
      </c>
    </row>
    <row r="28" spans="1:19" x14ac:dyDescent="0.2">
      <c r="A28" s="17" t="str">
        <f>HYPERLINK("#'TABLE D'!A2", "&lt;&lt;&lt; Previous table")</f>
        <v>&lt;&lt;&lt; Previous table</v>
      </c>
    </row>
    <row r="29" spans="1:19" x14ac:dyDescent="0.2">
      <c r="A29" s="17" t="str">
        <f>HYPERLINK("#'TABLE F'!A2",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8"/>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 "Link to index")</f>
        <v>Link to index</v>
      </c>
    </row>
    <row r="2" spans="1:19" ht="15.75" customHeight="1" x14ac:dyDescent="0.2">
      <c r="A2" s="25" t="s">
        <v>63</v>
      </c>
      <c r="B2" s="24"/>
      <c r="C2" s="24"/>
      <c r="D2" s="24"/>
      <c r="E2" s="24"/>
      <c r="F2" s="24"/>
      <c r="G2" s="24"/>
      <c r="H2" s="24"/>
      <c r="I2" s="24"/>
      <c r="J2" s="24"/>
      <c r="K2" s="24"/>
      <c r="L2" s="24"/>
      <c r="M2" s="24"/>
      <c r="N2" s="24"/>
      <c r="O2" s="24"/>
      <c r="P2" s="24"/>
      <c r="Q2" s="24"/>
      <c r="R2" s="24"/>
      <c r="S2" s="24"/>
    </row>
    <row r="3" spans="1:19" ht="15.75" customHeight="1" x14ac:dyDescent="0.2">
      <c r="A3" s="25" t="s">
        <v>29</v>
      </c>
      <c r="B3" s="24"/>
      <c r="C3" s="24"/>
      <c r="D3" s="24"/>
      <c r="E3" s="24"/>
      <c r="F3" s="24"/>
      <c r="G3" s="24"/>
      <c r="H3" s="24"/>
      <c r="I3" s="24"/>
      <c r="J3" s="24"/>
      <c r="K3" s="24"/>
      <c r="L3" s="24"/>
      <c r="M3" s="24"/>
      <c r="N3" s="24"/>
      <c r="O3" s="24"/>
      <c r="P3" s="24"/>
      <c r="Q3" s="24"/>
      <c r="R3" s="24"/>
      <c r="S3" s="24"/>
    </row>
    <row r="4" spans="1:19" ht="15.75" customHeight="1" x14ac:dyDescent="0.2">
      <c r="A4" s="25" t="s">
        <v>59</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60</v>
      </c>
      <c r="C7" s="26"/>
      <c r="D7" s="26"/>
      <c r="E7" s="26"/>
      <c r="F7" s="26"/>
      <c r="G7" s="26"/>
      <c r="H7" s="26"/>
      <c r="I7" s="26"/>
      <c r="J7" s="26"/>
      <c r="K7" s="26"/>
      <c r="L7" s="26"/>
      <c r="M7" s="26"/>
      <c r="N7" s="26"/>
      <c r="O7" s="26"/>
      <c r="P7" s="26"/>
      <c r="Q7" s="26"/>
      <c r="R7" s="26"/>
      <c r="S7" s="26"/>
    </row>
    <row r="8" spans="1:19" x14ac:dyDescent="0.2">
      <c r="B8" s="20"/>
      <c r="C8" s="10"/>
      <c r="D8" s="20"/>
      <c r="E8" s="10"/>
      <c r="F8" s="20"/>
      <c r="G8" s="10"/>
      <c r="H8" s="20"/>
      <c r="I8" s="10"/>
      <c r="J8" s="20"/>
      <c r="K8" s="10"/>
      <c r="L8" s="20"/>
      <c r="M8" s="10"/>
      <c r="N8" s="20"/>
      <c r="O8" s="10"/>
      <c r="P8" s="20"/>
      <c r="Q8" s="10"/>
      <c r="R8" s="20"/>
      <c r="S8" s="10"/>
    </row>
    <row r="9" spans="1:19" x14ac:dyDescent="0.2">
      <c r="A9" t="s">
        <v>44</v>
      </c>
      <c r="B9" s="20">
        <v>50.551061403985003</v>
      </c>
      <c r="C9" s="10" t="s">
        <v>32</v>
      </c>
      <c r="D9" s="20">
        <v>-28.735024194256798</v>
      </c>
      <c r="E9" s="10" t="s">
        <v>32</v>
      </c>
      <c r="F9" s="20">
        <v>35.978763204225402</v>
      </c>
      <c r="G9" s="10" t="s">
        <v>32</v>
      </c>
      <c r="H9" s="20">
        <v>27.4005095092487</v>
      </c>
      <c r="I9" s="10" t="s">
        <v>32</v>
      </c>
      <c r="J9" s="20">
        <v>39.377677976397798</v>
      </c>
      <c r="K9" s="10" t="s">
        <v>32</v>
      </c>
      <c r="L9" s="20">
        <v>40.451204586616697</v>
      </c>
      <c r="M9" s="10" t="s">
        <v>32</v>
      </c>
      <c r="N9" s="20">
        <v>-67.686590601855301</v>
      </c>
      <c r="O9" s="10" t="s">
        <v>32</v>
      </c>
      <c r="P9" s="20">
        <v>22.804105040748599</v>
      </c>
      <c r="Q9" s="10" t="s">
        <v>32</v>
      </c>
      <c r="R9" s="20">
        <v>-22.356009349622799</v>
      </c>
      <c r="S9" s="10" t="s">
        <v>32</v>
      </c>
    </row>
    <row r="10" spans="1:19" x14ac:dyDescent="0.2">
      <c r="A10" t="s">
        <v>45</v>
      </c>
      <c r="B10" s="20">
        <v>23.816055500495501</v>
      </c>
      <c r="C10" s="10" t="s">
        <v>32</v>
      </c>
      <c r="D10" s="20">
        <v>17.6562812465381</v>
      </c>
      <c r="E10" s="10" t="s">
        <v>32</v>
      </c>
      <c r="F10" s="20">
        <v>62.527269121438501</v>
      </c>
      <c r="G10" s="10" t="s">
        <v>32</v>
      </c>
      <c r="H10" s="20">
        <v>56.590152714282503</v>
      </c>
      <c r="I10" s="10" t="s">
        <v>32</v>
      </c>
      <c r="J10" s="20">
        <v>50.516530137441599</v>
      </c>
      <c r="K10" s="10" t="s">
        <v>32</v>
      </c>
      <c r="L10" s="20">
        <v>47.556609462179303</v>
      </c>
      <c r="M10" s="10" t="s">
        <v>32</v>
      </c>
      <c r="N10" s="20">
        <v>-21.274150163404901</v>
      </c>
      <c r="O10" s="10" t="s">
        <v>32</v>
      </c>
      <c r="P10" s="20">
        <v>0</v>
      </c>
      <c r="Q10" s="10" t="s">
        <v>32</v>
      </c>
      <c r="R10" s="20">
        <v>19.453576520453002</v>
      </c>
      <c r="S10" s="10" t="s">
        <v>32</v>
      </c>
    </row>
    <row r="11" spans="1:19" x14ac:dyDescent="0.2">
      <c r="A11" t="s">
        <v>46</v>
      </c>
      <c r="B11" s="20">
        <v>0</v>
      </c>
      <c r="C11" s="10" t="s">
        <v>32</v>
      </c>
      <c r="D11" s="20">
        <v>0</v>
      </c>
      <c r="E11" s="10" t="s">
        <v>32</v>
      </c>
      <c r="F11" s="20">
        <v>193.588390501319</v>
      </c>
      <c r="G11" s="10" t="s">
        <v>32</v>
      </c>
      <c r="H11" s="20">
        <v>0</v>
      </c>
      <c r="I11" s="10" t="s">
        <v>32</v>
      </c>
      <c r="J11" s="20">
        <v>0</v>
      </c>
      <c r="K11" s="10" t="s">
        <v>32</v>
      </c>
      <c r="L11" s="20">
        <v>0</v>
      </c>
      <c r="M11" s="10" t="s">
        <v>32</v>
      </c>
      <c r="N11" s="20">
        <v>0</v>
      </c>
      <c r="O11" s="10" t="s">
        <v>32</v>
      </c>
      <c r="P11" s="20">
        <v>0</v>
      </c>
      <c r="Q11" s="10" t="s">
        <v>32</v>
      </c>
      <c r="R11" s="20">
        <v>193.588390501319</v>
      </c>
      <c r="S11" s="10" t="s">
        <v>32</v>
      </c>
    </row>
    <row r="12" spans="1:19" x14ac:dyDescent="0.2">
      <c r="A12" t="s">
        <v>47</v>
      </c>
      <c r="B12" s="20">
        <v>80.544348382965097</v>
      </c>
      <c r="C12" s="10" t="s">
        <v>32</v>
      </c>
      <c r="D12" s="20">
        <v>25.546767065515098</v>
      </c>
      <c r="E12" s="10" t="s">
        <v>32</v>
      </c>
      <c r="F12" s="20">
        <v>63.498137146309503</v>
      </c>
      <c r="G12" s="10" t="s">
        <v>32</v>
      </c>
      <c r="H12" s="20">
        <v>39.7424752517529</v>
      </c>
      <c r="I12" s="10" t="s">
        <v>32</v>
      </c>
      <c r="J12" s="20">
        <v>37.625384844572402</v>
      </c>
      <c r="K12" s="10" t="s">
        <v>32</v>
      </c>
      <c r="L12" s="20">
        <v>49.2077368158943</v>
      </c>
      <c r="M12" s="10" t="s">
        <v>32</v>
      </c>
      <c r="N12" s="20">
        <v>-14.185953248237499</v>
      </c>
      <c r="O12" s="10" t="s">
        <v>32</v>
      </c>
      <c r="P12" s="20">
        <v>0</v>
      </c>
      <c r="Q12" s="10" t="s">
        <v>32</v>
      </c>
      <c r="R12" s="20">
        <v>36.839299114705597</v>
      </c>
      <c r="S12" s="10" t="s">
        <v>32</v>
      </c>
    </row>
    <row r="13" spans="1:19" x14ac:dyDescent="0.2">
      <c r="A13" t="s">
        <v>48</v>
      </c>
      <c r="B13" s="20">
        <v>-3.0869206167400902</v>
      </c>
      <c r="C13" s="10" t="s">
        <v>32</v>
      </c>
      <c r="D13" s="20">
        <v>6.9142221708820397</v>
      </c>
      <c r="E13" s="10" t="s">
        <v>32</v>
      </c>
      <c r="F13" s="20">
        <v>-10.9244389540869</v>
      </c>
      <c r="G13" s="10" t="s">
        <v>32</v>
      </c>
      <c r="H13" s="20">
        <v>7.8380917968379302</v>
      </c>
      <c r="I13" s="10" t="s">
        <v>32</v>
      </c>
      <c r="J13" s="20">
        <v>5.6335649639419296</v>
      </c>
      <c r="K13" s="10" t="s">
        <v>32</v>
      </c>
      <c r="L13" s="20">
        <v>7.5467451856385903</v>
      </c>
      <c r="M13" s="10" t="s">
        <v>32</v>
      </c>
      <c r="N13" s="20">
        <v>10.7933776717535</v>
      </c>
      <c r="O13" s="10" t="s">
        <v>32</v>
      </c>
      <c r="P13" s="20">
        <v>10.432234083110901</v>
      </c>
      <c r="Q13" s="10" t="s">
        <v>32</v>
      </c>
      <c r="R13" s="20">
        <v>8.1498602370739501</v>
      </c>
      <c r="S13" s="10" t="s">
        <v>32</v>
      </c>
    </row>
    <row r="14" spans="1:19" x14ac:dyDescent="0.2">
      <c r="A14" t="s">
        <v>49</v>
      </c>
      <c r="B14" s="20">
        <v>0</v>
      </c>
      <c r="C14" s="10" t="s">
        <v>32</v>
      </c>
      <c r="D14" s="20">
        <v>0</v>
      </c>
      <c r="E14" s="10" t="s">
        <v>32</v>
      </c>
      <c r="F14" s="20">
        <v>0</v>
      </c>
      <c r="G14" s="10" t="s">
        <v>32</v>
      </c>
      <c r="H14" s="20">
        <v>0</v>
      </c>
      <c r="I14" s="10" t="s">
        <v>32</v>
      </c>
      <c r="J14" s="20">
        <v>0</v>
      </c>
      <c r="K14" s="10" t="s">
        <v>32</v>
      </c>
      <c r="L14" s="20">
        <v>0</v>
      </c>
      <c r="M14" s="10" t="s">
        <v>32</v>
      </c>
      <c r="N14" s="20">
        <v>0</v>
      </c>
      <c r="O14" s="10" t="s">
        <v>32</v>
      </c>
      <c r="P14" s="20">
        <v>52.7842465753425</v>
      </c>
      <c r="Q14" s="10" t="s">
        <v>32</v>
      </c>
      <c r="R14" s="20">
        <v>52.7842465753425</v>
      </c>
      <c r="S14" s="10" t="s">
        <v>32</v>
      </c>
    </row>
    <row r="15" spans="1:19" x14ac:dyDescent="0.2">
      <c r="B15" s="20"/>
      <c r="C15" s="10"/>
      <c r="D15" s="20"/>
      <c r="E15" s="10"/>
      <c r="F15" s="20"/>
      <c r="G15" s="10"/>
      <c r="H15" s="20"/>
      <c r="I15" s="10"/>
      <c r="J15" s="20"/>
      <c r="K15" s="10"/>
      <c r="L15" s="20"/>
      <c r="M15" s="10"/>
      <c r="N15" s="20"/>
      <c r="O15" s="10"/>
      <c r="P15" s="20"/>
      <c r="Q15" s="10"/>
      <c r="R15" s="20"/>
      <c r="S15" s="10"/>
    </row>
    <row r="16" spans="1:19" x14ac:dyDescent="0.2">
      <c r="A16" s="13" t="s">
        <v>50</v>
      </c>
      <c r="B16" s="21">
        <v>32.146411630742598</v>
      </c>
      <c r="C16" s="12" t="s">
        <v>32</v>
      </c>
      <c r="D16" s="21">
        <v>10.2297046118097</v>
      </c>
      <c r="E16" s="12" t="s">
        <v>32</v>
      </c>
      <c r="F16" s="21">
        <v>40.417794354106398</v>
      </c>
      <c r="G16" s="12" t="s">
        <v>32</v>
      </c>
      <c r="H16" s="21">
        <v>41.812309003272802</v>
      </c>
      <c r="I16" s="12" t="s">
        <v>32</v>
      </c>
      <c r="J16" s="21">
        <v>39.7095923258073</v>
      </c>
      <c r="K16" s="12" t="s">
        <v>32</v>
      </c>
      <c r="L16" s="21">
        <v>36.097970843335801</v>
      </c>
      <c r="M16" s="12" t="s">
        <v>32</v>
      </c>
      <c r="N16" s="21">
        <v>-30.630610065111799</v>
      </c>
      <c r="O16" s="12" t="s">
        <v>32</v>
      </c>
      <c r="P16" s="21">
        <v>17.6639112946438</v>
      </c>
      <c r="Q16" s="12" t="s">
        <v>32</v>
      </c>
      <c r="R16" s="21">
        <v>9.2815033805872194</v>
      </c>
      <c r="S16" s="12" t="s">
        <v>32</v>
      </c>
    </row>
    <row r="17" spans="1:19" x14ac:dyDescent="0.2">
      <c r="B17" s="20"/>
      <c r="C17" s="10"/>
      <c r="D17" s="20"/>
      <c r="E17" s="10"/>
      <c r="F17" s="20"/>
      <c r="G17" s="10"/>
      <c r="H17" s="20"/>
      <c r="I17" s="10"/>
      <c r="J17" s="20"/>
      <c r="K17" s="10"/>
      <c r="L17" s="20"/>
      <c r="M17" s="10"/>
      <c r="N17" s="20"/>
      <c r="O17" s="10"/>
      <c r="P17" s="20"/>
      <c r="Q17" s="10"/>
      <c r="R17" s="20"/>
      <c r="S17" s="10"/>
    </row>
    <row r="18" spans="1:19" x14ac:dyDescent="0.2">
      <c r="A18" s="13" t="s">
        <v>51</v>
      </c>
      <c r="B18" s="21">
        <v>27.1314054540006</v>
      </c>
      <c r="C18" s="12" t="s">
        <v>32</v>
      </c>
      <c r="D18" s="21">
        <v>26.131629226943399</v>
      </c>
      <c r="E18" s="12" t="s">
        <v>32</v>
      </c>
      <c r="F18" s="21">
        <v>266.103426853462</v>
      </c>
      <c r="G18" s="12" t="s">
        <v>32</v>
      </c>
      <c r="H18" s="21">
        <v>25.477443335752199</v>
      </c>
      <c r="I18" s="12" t="s">
        <v>32</v>
      </c>
      <c r="J18" s="21">
        <v>36.0280867118557</v>
      </c>
      <c r="K18" s="12" t="s">
        <v>32</v>
      </c>
      <c r="L18" s="21">
        <v>169.38054529273799</v>
      </c>
      <c r="M18" s="12" t="s">
        <v>32</v>
      </c>
      <c r="N18" s="21">
        <v>3.2003339766890901</v>
      </c>
      <c r="O18" s="12" t="s">
        <v>32</v>
      </c>
      <c r="P18" s="21">
        <v>42.905781493052203</v>
      </c>
      <c r="Q18" s="12" t="s">
        <v>32</v>
      </c>
      <c r="R18" s="21">
        <v>27.325752219830498</v>
      </c>
      <c r="S18" s="12" t="s">
        <v>32</v>
      </c>
    </row>
    <row r="19" spans="1:19" x14ac:dyDescent="0.2">
      <c r="B19" s="20"/>
      <c r="C19" s="10"/>
      <c r="D19" s="20"/>
      <c r="E19" s="10"/>
      <c r="F19" s="20"/>
      <c r="G19" s="10"/>
      <c r="H19" s="20"/>
      <c r="I19" s="10"/>
      <c r="J19" s="20"/>
      <c r="K19" s="10"/>
      <c r="L19" s="20"/>
      <c r="M19" s="10"/>
      <c r="N19" s="20"/>
      <c r="O19" s="10"/>
      <c r="P19" s="20"/>
      <c r="Q19" s="10"/>
      <c r="R19" s="20"/>
      <c r="S19" s="10"/>
    </row>
    <row r="20" spans="1:19" x14ac:dyDescent="0.2">
      <c r="A20" s="13" t="s">
        <v>52</v>
      </c>
      <c r="B20" s="21">
        <v>30.704571700375499</v>
      </c>
      <c r="C20" s="12" t="s">
        <v>32</v>
      </c>
      <c r="D20" s="21">
        <v>13.758027535272401</v>
      </c>
      <c r="E20" s="12" t="s">
        <v>32</v>
      </c>
      <c r="F20" s="21">
        <v>61.893208383406602</v>
      </c>
      <c r="G20" s="12" t="s">
        <v>32</v>
      </c>
      <c r="H20" s="21">
        <v>38.378246688141097</v>
      </c>
      <c r="I20" s="12" t="s">
        <v>32</v>
      </c>
      <c r="J20" s="21">
        <v>38.878627995128298</v>
      </c>
      <c r="K20" s="12" t="s">
        <v>32</v>
      </c>
      <c r="L20" s="21">
        <v>55.403105991528598</v>
      </c>
      <c r="M20" s="12" t="s">
        <v>32</v>
      </c>
      <c r="N20" s="21">
        <v>-25.3616132402672</v>
      </c>
      <c r="O20" s="12" t="s">
        <v>32</v>
      </c>
      <c r="P20" s="21">
        <v>27.521077471182402</v>
      </c>
      <c r="Q20" s="12" t="s">
        <v>32</v>
      </c>
      <c r="R20" s="21">
        <v>13.160847290766201</v>
      </c>
      <c r="S20" s="12" t="s">
        <v>32</v>
      </c>
    </row>
    <row r="22" spans="1:19" x14ac:dyDescent="0.2">
      <c r="A22" s="16" t="s">
        <v>53</v>
      </c>
      <c r="B22" s="16" t="s">
        <v>54</v>
      </c>
    </row>
    <row r="23" spans="1:19" x14ac:dyDescent="0.2">
      <c r="B23" s="16" t="s">
        <v>55</v>
      </c>
    </row>
    <row r="28" spans="1:19" x14ac:dyDescent="0.2">
      <c r="A28" s="17" t="str">
        <f>HYPERLINK("#'TABLE E'!A2", "&lt;&lt;&lt; Previous table")</f>
        <v>&lt;&lt;&lt; Previous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INDEX</vt:lpstr>
      <vt:lpstr>TABLE A</vt:lpstr>
      <vt:lpstr>TABLE B</vt:lpstr>
      <vt:lpstr>TABLE C</vt:lpstr>
      <vt:lpstr>TABLE D</vt:lpstr>
      <vt:lpstr>TABLE E</vt:lpstr>
      <vt:lpstr>TABLE 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dc:description/>
  <dcterms:created xsi:type="dcterms:W3CDTF">2023-09-05T09:38:07Z</dcterms:created>
  <dcterms:modified xsi:type="dcterms:W3CDTF">2023-09-18T05:46:26Z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2023-09-05T22:38:59Z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546620e7-e068-4b39-b4e7-842483fb1e32</vt:lpwstr>
  </property>
  <property fmtid="{D5CDD505-2E9C-101B-9397-08002B2CF9AE}" pid="8" name="MSIP_Label_5b083577-197b-450c-831d-654cf3f56dc2_ContentBits">
    <vt:lpwstr>0</vt:lpwstr>
  </property>
</Properties>
</file>