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filterPrivacy="1" codeName="ThisWorkbook" defaultThemeVersion="124226"/>
  <xr:revisionPtr revIDLastSave="0" documentId="13_ncr:1_{5334CC68-AFC1-4E02-A1F5-E5FB11F6C941}" xr6:coauthVersionLast="47" xr6:coauthVersionMax="47" xr10:uidLastSave="{00000000-0000-0000-0000-000000000000}"/>
  <bookViews>
    <workbookView xWindow="28680" yWindow="60" windowWidth="29040" windowHeight="15840" tabRatio="813" xr2:uid="{00000000-000D-0000-FFFF-FFFF00000000}"/>
  </bookViews>
  <sheets>
    <sheet name="Main Page" sheetId="18" r:id="rId1"/>
    <sheet name="Snapshot" sheetId="27" r:id="rId2"/>
    <sheet name="Data" sheetId="28" state="hidden" r:id="rId3"/>
  </sheets>
  <definedNames>
    <definedName name="_xlnm.Print_Area" localSheetId="1">Snapshot!$A$1:$P$45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28" l="1"/>
  <c r="AC4" i="28"/>
  <c r="AC5" i="28"/>
  <c r="AC6" i="28"/>
  <c r="AC7" i="28"/>
  <c r="AC8" i="28"/>
  <c r="AC9" i="28"/>
  <c r="AC10" i="28"/>
  <c r="AC11" i="28"/>
  <c r="AC12" i="28"/>
  <c r="AC13" i="28"/>
  <c r="AC2" i="28"/>
  <c r="AA3" i="28"/>
  <c r="AA4" i="28"/>
  <c r="AA5" i="28"/>
  <c r="AA6" i="28"/>
  <c r="AA7" i="28"/>
  <c r="AA8" i="28"/>
  <c r="AA9" i="28"/>
  <c r="AA10" i="28"/>
  <c r="AA11" i="28"/>
  <c r="AA12" i="28"/>
  <c r="AA13" i="28"/>
  <c r="AA2" i="28"/>
  <c r="AF3" i="28" a="1"/>
  <c r="AF3" i="28" s="1"/>
  <c r="AF4" i="28" a="1"/>
  <c r="AF4" i="28" s="1"/>
  <c r="AF5" i="28" a="1"/>
  <c r="AF5" i="28" s="1"/>
  <c r="AF6" i="28" a="1"/>
  <c r="AF6" i="28" s="1"/>
  <c r="AF7" i="28" a="1"/>
  <c r="AF7" i="28" s="1"/>
  <c r="AF8" i="28" a="1"/>
  <c r="AF8" i="28" s="1"/>
  <c r="AF9" i="28" a="1"/>
  <c r="AF9" i="28" s="1"/>
  <c r="AF10" i="28" a="1"/>
  <c r="AF10" i="28" s="1"/>
  <c r="AF11" i="28" a="1"/>
  <c r="AF11" i="28" s="1"/>
  <c r="AF12" i="28" a="1"/>
  <c r="AF12" i="28" s="1"/>
  <c r="AF13" i="28" a="1"/>
  <c r="AF13" i="28" s="1"/>
  <c r="AF2" i="28" a="1"/>
  <c r="AF2" i="28" s="1"/>
  <c r="AG3" i="28"/>
  <c r="AG4" i="28"/>
  <c r="AG5" i="28"/>
  <c r="AG6" i="28"/>
  <c r="AG7" i="28"/>
  <c r="AG8" i="28"/>
  <c r="AG9" i="28"/>
  <c r="AG10" i="28"/>
  <c r="AG11" i="28"/>
  <c r="AG12" i="28"/>
  <c r="AG13" i="28"/>
  <c r="AG2" i="28"/>
  <c r="AE3" i="28" a="1"/>
  <c r="AE3" i="28" s="1"/>
  <c r="AE4" i="28" a="1"/>
  <c r="AE4" i="28"/>
  <c r="AE5" i="28" a="1"/>
  <c r="AE5" i="28"/>
  <c r="AE6" i="28" a="1"/>
  <c r="AE6" i="28" s="1"/>
  <c r="AE7" i="28" a="1"/>
  <c r="AE7" i="28" s="1"/>
  <c r="AE8" i="28" a="1"/>
  <c r="AE8" i="28"/>
  <c r="AE9" i="28" a="1"/>
  <c r="AE9" i="28"/>
  <c r="AE10" i="28" a="1"/>
  <c r="AE10" i="28" s="1"/>
  <c r="AE11" i="28" a="1"/>
  <c r="AE11" i="28" s="1"/>
  <c r="AE12" i="28" a="1"/>
  <c r="AE12" i="28"/>
  <c r="AE13" i="28" a="1"/>
  <c r="AE13" i="28"/>
  <c r="AE2" i="28" a="1"/>
  <c r="AE2" i="28" s="1"/>
  <c r="Z28" i="28"/>
  <c r="Z27" i="28"/>
  <c r="Z23" i="28" l="1"/>
  <c r="G25" i="27" l="1"/>
  <c r="E25" i="27"/>
  <c r="Z22" i="28" s="1"/>
  <c r="C25" i="27"/>
  <c r="Z26" i="28" l="1"/>
  <c r="CC22" i="28"/>
  <c r="E36" i="27" s="1"/>
  <c r="CB22" i="28"/>
  <c r="C36" i="27" s="1"/>
  <c r="CC21" i="28"/>
  <c r="E35" i="27" s="1"/>
  <c r="CB21" i="28"/>
  <c r="C35" i="27" s="1"/>
  <c r="CC20" i="28"/>
  <c r="E34" i="27" s="1"/>
  <c r="CB20" i="28"/>
  <c r="C34" i="27" s="1"/>
  <c r="CC19" i="28"/>
  <c r="E33" i="27" s="1"/>
  <c r="CB19" i="28"/>
  <c r="C33" i="27" s="1"/>
  <c r="CC18" i="28"/>
  <c r="E32" i="27" s="1"/>
  <c r="CB18" i="28"/>
  <c r="C32" i="27" s="1"/>
  <c r="CB15" i="28"/>
  <c r="CC15" i="28" s="1"/>
  <c r="CB14" i="28"/>
  <c r="CC14" i="28" s="1"/>
  <c r="CB13" i="28"/>
  <c r="CC13" i="28" s="1"/>
  <c r="CB12" i="28"/>
  <c r="CC12" i="28" s="1"/>
  <c r="CB11" i="28"/>
  <c r="CC11" i="28" s="1"/>
  <c r="CB10" i="28"/>
  <c r="CC10" i="28" s="1"/>
  <c r="CC9" i="28"/>
  <c r="CB7" i="28"/>
  <c r="CC7" i="28" s="1"/>
  <c r="CB6" i="28"/>
  <c r="CC6" i="28" s="1"/>
  <c r="CB5" i="28"/>
  <c r="CC5" i="28" s="1"/>
  <c r="CB4" i="28"/>
  <c r="CC4" i="28" s="1"/>
  <c r="CB3" i="28"/>
  <c r="CC3" i="28" s="1"/>
  <c r="CB2" i="28"/>
  <c r="CC2" i="28" s="1"/>
  <c r="CC1" i="28"/>
  <c r="E37" i="27"/>
  <c r="C37" i="27"/>
  <c r="G24" i="27"/>
  <c r="E24" i="27"/>
  <c r="C24" i="27"/>
  <c r="G23" i="27"/>
  <c r="E23" i="27"/>
  <c r="C23" i="27"/>
  <c r="G22" i="27"/>
  <c r="E22" i="27"/>
  <c r="C22" i="27"/>
  <c r="G21" i="27"/>
  <c r="E21" i="27"/>
  <c r="C21" i="27"/>
  <c r="G20" i="27"/>
  <c r="E20" i="27"/>
  <c r="C20" i="27"/>
  <c r="G12" i="27"/>
  <c r="E12" i="27"/>
  <c r="C12" i="27"/>
  <c r="G11" i="27"/>
  <c r="E11" i="27"/>
  <c r="C11" i="27"/>
  <c r="G10" i="27"/>
  <c r="E10" i="27"/>
  <c r="C10" i="27"/>
  <c r="G9" i="27"/>
  <c r="E9" i="27"/>
  <c r="C9" i="27"/>
  <c r="G8" i="27"/>
  <c r="E8" i="27"/>
  <c r="C8" i="27"/>
  <c r="G7" i="27"/>
  <c r="E7" i="27"/>
  <c r="C7" i="27"/>
  <c r="Z21" i="28" l="1"/>
  <c r="D36" i="27"/>
  <c r="F32" i="27"/>
  <c r="F33" i="27"/>
  <c r="F35" i="27"/>
  <c r="D33" i="27"/>
  <c r="D35" i="27"/>
  <c r="F34" i="27"/>
  <c r="D32" i="27"/>
  <c r="D34" i="27"/>
  <c r="F36" i="27"/>
  <c r="F37" i="27" l="1"/>
  <c r="D37" i="2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<sst xmlns="http://schemas.openxmlformats.org/spreadsheetml/2006/main" count="2252" uniqueCount="96">
  <si>
    <t>Total</t>
  </si>
  <si>
    <t>Contents</t>
  </si>
  <si>
    <t>Tables</t>
  </si>
  <si>
    <t>Caution</t>
  </si>
  <si>
    <t xml:space="preserve">These population projections have been prepared using the latest available information at the time of preparation. Complete accuracy of these projections should not be assumed. </t>
  </si>
  <si>
    <t>Variation above or below the figures provided is to be expected, because projections rely on the accuracy of the assumptions used, as well as the quality of data on which they are based. </t>
  </si>
  <si>
    <t>Source</t>
  </si>
  <si>
    <t>To view a copy of this licence, visit</t>
  </si>
  <si>
    <t>Disclaimer</t>
  </si>
  <si>
    <t>Notes</t>
  </si>
  <si>
    <t>All data are at 30 June.</t>
  </si>
  <si>
    <t>http://creativecommons.org/licenses/by/4.0/</t>
  </si>
  <si>
    <t>All data and information in this report are believed to be accurate and have come from sources believed to be reliable. However, Queensland Treasury, does not guarantee or represent that the data and the information are accurate, up to date or complete, and disclaims liability for all claims, losses, damages or costs of whatever nature and howsoever occurring, arising as a result of relying on the data and information, regardless of the form of action, whether in contract, tort (including negligence), breach of statutory duty or otherwise.</t>
  </si>
  <si>
    <t>85+</t>
  </si>
  <si>
    <t>Persons</t>
  </si>
  <si>
    <t>Females</t>
  </si>
  <si>
    <t>Males</t>
  </si>
  <si>
    <t>Age Group</t>
  </si>
  <si>
    <t>Sex</t>
  </si>
  <si>
    <t xml:space="preserve">You are free to copy, communicate and adapt the work, as long as you attribute the authors.  This document is licensed under a Creative Commons Attribution 4.0 International licence. 
</t>
  </si>
  <si>
    <t>0–4</t>
  </si>
  <si>
    <t>10–14</t>
  </si>
  <si>
    <t>15–19</t>
  </si>
  <si>
    <t>20–24</t>
  </si>
  <si>
    <t>25–29</t>
  </si>
  <si>
    <t>30–34</t>
  </si>
  <si>
    <t>35–39</t>
  </si>
  <si>
    <t>40–44</t>
  </si>
  <si>
    <t>45–49</t>
  </si>
  <si>
    <t>50–54</t>
  </si>
  <si>
    <t>55–59</t>
  </si>
  <si>
    <t>60–64</t>
  </si>
  <si>
    <t>65–69</t>
  </si>
  <si>
    <t>70–74</t>
  </si>
  <si>
    <t>75–79</t>
  </si>
  <si>
    <t>80–84</t>
  </si>
  <si>
    <t>5–9</t>
  </si>
  <si>
    <t>Population size</t>
  </si>
  <si>
    <t>Series</t>
  </si>
  <si>
    <t>Low</t>
  </si>
  <si>
    <t>Medium</t>
  </si>
  <si>
    <t>High</t>
  </si>
  <si>
    <t>Year</t>
  </si>
  <si>
    <t>–persons–</t>
  </si>
  <si>
    <t>5-year period</t>
  </si>
  <si>
    <t>persons</t>
  </si>
  <si>
    <t>%</t>
  </si>
  <si>
    <t>0–14</t>
  </si>
  <si>
    <t>15–24</t>
  </si>
  <si>
    <t>25–44</t>
  </si>
  <si>
    <t>45–64</t>
  </si>
  <si>
    <t>65+</t>
  </si>
  <si>
    <t>Source:</t>
  </si>
  <si>
    <t>0-14</t>
  </si>
  <si>
    <t>¹</t>
  </si>
  <si>
    <t>Snapshot</t>
  </si>
  <si>
    <t>Queensland</t>
  </si>
  <si>
    <t>At 30 June</t>
  </si>
  <si>
    <t>Region</t>
  </si>
  <si>
    <t>Cairns Statistical Area Level 4</t>
  </si>
  <si>
    <t>Darling Downs - Maranoa Statistical Area Level 4</t>
  </si>
  <si>
    <t>Gold Coast Statistical Area Level 4</t>
  </si>
  <si>
    <t>Queensland - Outback Statistical Area Level 4</t>
  </si>
  <si>
    <t>Sunshine Coast Statistical Area Level 4</t>
  </si>
  <si>
    <t>Toowoomba Statistical Area Level 4</t>
  </si>
  <si>
    <t>Townsville Statistical Area Level 4</t>
  </si>
  <si>
    <t>Wide Bay Statistical Area Level 4</t>
  </si>
  <si>
    <t>Population change</t>
  </si>
  <si>
    <t>2021–2026</t>
  </si>
  <si>
    <t>2026–2031</t>
  </si>
  <si>
    <t>2031–2036</t>
  </si>
  <si>
    <t>0-14 year olds</t>
  </si>
  <si>
    <t>65+ year olds</t>
  </si>
  <si>
    <t>Greater Brisbane Greater Capital City Statistical Area</t>
  </si>
  <si>
    <t>Please select SA4 from drop down list</t>
  </si>
  <si>
    <t>2036–2041</t>
  </si>
  <si>
    <t>Central Queensland Statistical Area Level 4</t>
  </si>
  <si>
    <t>Mackay - Isaac - Whitsunday Statistical Area Level 4</t>
  </si>
  <si>
    <t>Notes:</t>
  </si>
  <si>
    <t>(b) Medium series.</t>
  </si>
  <si>
    <t>Age structure (b)</t>
  </si>
  <si>
    <t>Queensland Government population projections, 2023 edition: Greater Brisbane Greater Capital City Statistical Area and statistical areas level 4 snapshot</t>
  </si>
  <si>
    <t>2021 data are preliminary rebased estimated resident population (ERP).</t>
  </si>
  <si>
    <t>Geographical boundaries are based on the 2021 edition of the Australian Statistical Geography Standard (ASGS).</t>
  </si>
  <si>
    <t>2021 (a)</t>
  </si>
  <si>
    <t>© The State of Queensland 2023</t>
  </si>
  <si>
    <t>Within the tables, footnotes are provided to acknowledge the original source of the material.  If you use specific data from these tables, please attribute to appropriate source as copyright owner.  To attribute this spreadsheet, cite Queensland Government population projections, 2023 edition.</t>
  </si>
  <si>
    <t>2041–2046</t>
  </si>
  <si>
    <t>2021–2046</t>
  </si>
  <si>
    <t>(a) 2021 preliminary rebased estimated resident population (ERP).</t>
  </si>
  <si>
    <t>Numbers 0-14 in 2046</t>
  </si>
  <si>
    <t>Numbers 65+ in 2046</t>
  </si>
  <si>
    <t>Total in 2046</t>
  </si>
  <si>
    <t>— persons —</t>
  </si>
  <si>
    <r>
      <t xml:space="preserve">Queensland Government population projections, 2023 edition; Australian Bureau of Statistics, </t>
    </r>
    <r>
      <rPr>
        <i/>
        <sz val="8"/>
        <color theme="1"/>
        <rFont val="Arial"/>
        <family val="2"/>
      </rPr>
      <t>Regional population by age and sex</t>
    </r>
    <r>
      <rPr>
        <sz val="8"/>
        <color theme="1"/>
        <rFont val="Arial"/>
        <family val="2"/>
      </rPr>
      <t>, 2021 (Cat no. 3235.0).</t>
    </r>
  </si>
  <si>
    <r>
      <t xml:space="preserve">Source: Queensland Government population projections, 2023 edition; Australian Bureau of Statistics, </t>
    </r>
    <r>
      <rPr>
        <i/>
        <sz val="8"/>
        <color theme="1"/>
        <rFont val="Arial"/>
        <family val="2"/>
      </rPr>
      <t>Regional population by age and sex</t>
    </r>
    <r>
      <rPr>
        <sz val="8"/>
        <color theme="1"/>
        <rFont val="Arial"/>
        <family val="2"/>
      </rPr>
      <t>, 2021 (Cat no. 3235.0).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</si>
</sst>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C09]d\ mmmm\ yyyy;@"/>
    <numFmt numFmtId="166" formatCode="[$$-C09]#,##0.00;[Red]&quot;-&quot;[$$-C09]#,##0.00"/>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b/>
      <sz val="10"/>
      <name val="Arial"/>
      <family val="2"/>
    </font>
    <font>
      <b/>
      <sz val="12"/>
      <name val="Arial"/>
      <family val="2"/>
    </font>
    <font>
      <u/>
      <sz val="8.5"/>
      <color indexed="12"/>
      <name val="Arial"/>
      <family val="2"/>
    </font>
    <font>
      <sz val="8.8000000000000007"/>
      <color indexed="8"/>
      <name val="Arial"/>
      <family val="2"/>
    </font>
    <font>
      <u/>
      <sz val="11"/>
      <color indexed="12"/>
      <name val="Arial"/>
      <family val="2"/>
    </font>
    <font>
      <u/>
      <sz val="10"/>
      <color indexed="12"/>
      <name val="Arial"/>
      <family val="2"/>
    </font>
    <font>
      <u/>
      <sz val="8"/>
      <color indexed="12"/>
      <name val="Arial"/>
      <family val="2"/>
    </font>
    <font>
      <b/>
      <sz val="8"/>
      <color indexed="8"/>
      <name val="Arial"/>
      <family val="2"/>
    </font>
    <font>
      <sz val="11"/>
      <color theme="1"/>
      <name val="Calibri"/>
      <family val="2"/>
      <scheme val="minor"/>
    </font>
    <font>
      <b/>
      <sz val="11"/>
      <color theme="1"/>
      <name val="Calibri"/>
      <family val="2"/>
      <scheme val="minor"/>
    </font>
    <font>
      <sz val="8"/>
      <color rgb="FF000000"/>
      <name val="Arial"/>
      <family val="2"/>
    </font>
    <font>
      <sz val="8"/>
      <color theme="1"/>
      <name val="Arial"/>
      <family val="2"/>
    </font>
    <font>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verdana"/>
      <family val="2"/>
    </font>
    <font>
      <sz val="10"/>
      <color theme="1"/>
      <name val="Arial"/>
      <family val="2"/>
    </font>
    <font>
      <sz val="11"/>
      <color theme="1"/>
      <name val="Arial"/>
      <family val="2"/>
    </font>
    <font>
      <sz val="11"/>
      <color indexed="8"/>
      <name val="Calibri"/>
      <family val="2"/>
    </font>
    <font>
      <sz val="11"/>
      <color theme="0"/>
      <name val="Arial"/>
      <family val="2"/>
    </font>
    <font>
      <sz val="10"/>
      <color theme="0"/>
      <name val="verdana"/>
      <family val="2"/>
    </font>
    <font>
      <sz val="11"/>
      <color rgb="FF9C0006"/>
      <name val="Arial"/>
      <family val="2"/>
    </font>
    <font>
      <sz val="10"/>
      <color rgb="FF9C0006"/>
      <name val="verdana"/>
      <family val="2"/>
    </font>
    <font>
      <b/>
      <sz val="11"/>
      <color rgb="FFFA7D00"/>
      <name val="Arial"/>
      <family val="2"/>
    </font>
    <font>
      <b/>
      <sz val="10"/>
      <color rgb="FFFA7D00"/>
      <name val="verdana"/>
      <family val="2"/>
    </font>
    <font>
      <b/>
      <sz val="11"/>
      <color theme="0"/>
      <name val="Arial"/>
      <family val="2"/>
    </font>
    <font>
      <b/>
      <sz val="10"/>
      <color theme="0"/>
      <name val="verdana"/>
      <family val="2"/>
    </font>
    <font>
      <i/>
      <sz val="11"/>
      <color rgb="FF7F7F7F"/>
      <name val="Arial"/>
      <family val="2"/>
    </font>
    <font>
      <i/>
      <sz val="10"/>
      <color rgb="FF7F7F7F"/>
      <name val="verdana"/>
      <family val="2"/>
    </font>
    <font>
      <u/>
      <sz val="11"/>
      <color rgb="FF004488"/>
      <name val="Calibri"/>
      <family val="2"/>
      <scheme val="minor"/>
    </font>
    <font>
      <sz val="11"/>
      <color rgb="FF006100"/>
      <name val="Arial"/>
      <family val="2"/>
    </font>
    <font>
      <sz val="10"/>
      <color rgb="FF006100"/>
      <name val="verdana"/>
      <family val="2"/>
    </font>
    <font>
      <b/>
      <i/>
      <sz val="16"/>
      <color rgb="FF000000"/>
      <name val="Arial"/>
      <family val="2"/>
    </font>
    <font>
      <b/>
      <sz val="15"/>
      <color theme="3"/>
      <name val="Arial"/>
      <family val="2"/>
    </font>
    <font>
      <b/>
      <sz val="15"/>
      <color theme="3"/>
      <name val="verdana"/>
      <family val="2"/>
    </font>
    <font>
      <b/>
      <sz val="13"/>
      <color theme="3"/>
      <name val="Arial"/>
      <family val="2"/>
    </font>
    <font>
      <b/>
      <sz val="13"/>
      <color theme="3"/>
      <name val="verdana"/>
      <family val="2"/>
    </font>
    <font>
      <b/>
      <sz val="11"/>
      <color theme="3"/>
      <name val="Arial"/>
      <family val="2"/>
    </font>
    <font>
      <b/>
      <sz val="11"/>
      <color theme="3"/>
      <name val="verdana"/>
      <family val="2"/>
    </font>
    <font>
      <b/>
      <sz val="14"/>
      <name val="Arial"/>
      <family val="2"/>
    </font>
    <font>
      <u/>
      <sz val="11"/>
      <color theme="10"/>
      <name val="Calibri"/>
      <family val="2"/>
    </font>
    <font>
      <u/>
      <sz val="10"/>
      <color theme="10"/>
      <name val="Arial"/>
      <family val="2"/>
    </font>
    <font>
      <u/>
      <sz val="11"/>
      <color rgb="FF0066AA"/>
      <name val="Calibri"/>
      <family val="2"/>
      <scheme val="minor"/>
    </font>
    <font>
      <u/>
      <sz val="11"/>
      <color theme="10"/>
      <name val="Calibri"/>
      <family val="2"/>
      <scheme val="minor"/>
    </font>
    <font>
      <sz val="11"/>
      <color rgb="FF3F3F76"/>
      <name val="Arial"/>
      <family val="2"/>
    </font>
    <font>
      <sz val="10"/>
      <color rgb="FF3F3F76"/>
      <name val="verdana"/>
      <family val="2"/>
    </font>
    <font>
      <sz val="11"/>
      <color rgb="FFFA7D00"/>
      <name val="Arial"/>
      <family val="2"/>
    </font>
    <font>
      <sz val="10"/>
      <color rgb="FFFA7D00"/>
      <name val="verdana"/>
      <family val="2"/>
    </font>
    <font>
      <sz val="11"/>
      <color rgb="FF9C6500"/>
      <name val="Arial"/>
      <family val="2"/>
    </font>
    <font>
      <sz val="10"/>
      <color rgb="FF9C6500"/>
      <name val="verdana"/>
      <family val="2"/>
    </font>
    <font>
      <b/>
      <sz val="11"/>
      <color rgb="FF3F3F3F"/>
      <name val="Arial"/>
      <family val="2"/>
    </font>
    <font>
      <b/>
      <sz val="10"/>
      <color rgb="FF3F3F3F"/>
      <name val="verdana"/>
      <family val="2"/>
    </font>
    <font>
      <b/>
      <i/>
      <u/>
      <sz val="10"/>
      <color rgb="FF000000"/>
      <name val="Arial"/>
      <family val="2"/>
    </font>
    <font>
      <b/>
      <sz val="11"/>
      <color theme="1"/>
      <name val="Arial"/>
      <family val="2"/>
    </font>
    <font>
      <b/>
      <sz val="10"/>
      <color theme="1"/>
      <name val="verdana"/>
      <family val="2"/>
    </font>
    <font>
      <sz val="11"/>
      <color rgb="FFFF0000"/>
      <name val="Arial"/>
      <family val="2"/>
    </font>
    <font>
      <sz val="10"/>
      <color rgb="FFFF0000"/>
      <name val="verdana"/>
      <family val="2"/>
    </font>
    <font>
      <sz val="11"/>
      <name val="Calibri"/>
      <family val="2"/>
      <scheme val="minor"/>
    </font>
    <font>
      <i/>
      <sz val="8"/>
      <color theme="1"/>
      <name val="Arial"/>
      <family val="2"/>
    </font>
    <font>
      <b/>
      <sz val="12"/>
      <color theme="1"/>
      <name val="Arial"/>
      <family val="2"/>
    </font>
    <font>
      <sz val="8"/>
      <color theme="0"/>
      <name val="Arial"/>
      <family val="2"/>
    </font>
    <font>
      <b/>
      <sz val="10"/>
      <color theme="1"/>
      <name val="Arial"/>
      <family val="2"/>
    </font>
    <font>
      <u/>
      <sz val="8"/>
      <color theme="10"/>
      <name val="Arial"/>
      <family val="2"/>
    </font>
    <font>
      <sz val="11"/>
      <color theme="1"/>
      <name val="Calibri"/>
      <family val="2"/>
    </font>
    <font>
      <b/>
      <sz val="9"/>
      <color rgb="FFAC0033"/>
      <name val="Calibri"/>
      <family val="2"/>
    </font>
    <font>
      <b/>
      <sz val="8"/>
      <name val="Arial"/>
      <family val="2"/>
    </font>
    <font>
      <b/>
      <sz val="8"/>
      <color theme="1"/>
      <name val="Arial"/>
      <family val="2"/>
    </font>
    <font>
      <b/>
      <sz val="9"/>
      <color rgb="FF4A4F55"/>
      <name val="Calibri"/>
      <family val="2"/>
      <scheme val="minor"/>
    </font>
    <font>
      <b/>
      <sz val="20"/>
      <color rgb="FF4A4F55"/>
      <name val="Calibri"/>
      <family val="2"/>
      <scheme val="minor"/>
    </font>
    <font>
      <b/>
      <sz val="12"/>
      <color rgb="FF4A4F55"/>
      <name val="Arial"/>
      <family val="2"/>
    </font>
  </fonts>
  <fills count="4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7"/>
      </patternFill>
    </fill>
    <fill>
      <patternFill patternType="solid">
        <fgColor indexed="43"/>
        <bgColor indexed="64"/>
      </patternFill>
    </fill>
    <fill>
      <patternFill patternType="solid">
        <fgColor indexed="44"/>
        <bgColor indexed="64"/>
      </patternFill>
    </fill>
    <fill>
      <patternFill patternType="solid">
        <fgColor indexed="20"/>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DEC3A3"/>
        <bgColor indexed="64"/>
      </patternFill>
    </fill>
    <fill>
      <patternFill patternType="solid">
        <fgColor rgb="FFE8D2BA"/>
        <bgColor indexed="64"/>
      </patternFill>
    </fill>
    <fill>
      <patternFill patternType="solid">
        <fgColor rgb="FFEEDDCC"/>
        <bgColor indexed="64"/>
      </patternFill>
    </fill>
    <fill>
      <patternFill patternType="solid">
        <fgColor rgb="FFF5EFE5"/>
        <bgColor indexed="64"/>
      </patternFill>
    </fill>
  </fills>
  <borders count="2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right/>
      <top style="thin">
        <color indexed="64"/>
      </top>
      <bottom style="thin">
        <color indexed="64"/>
      </bottom>
      <diagonal/>
    </border>
    <border>
      <left/>
      <right/>
      <top style="thin">
        <color theme="0"/>
      </top>
      <bottom style="thick">
        <color theme="0"/>
      </bottom>
      <diagonal/>
    </border>
    <border>
      <left/>
      <right/>
      <top style="thick">
        <color theme="0"/>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diagonal/>
    </border>
    <border>
      <left style="thick">
        <color theme="0"/>
      </left>
      <right style="thick">
        <color theme="0"/>
      </right>
      <top/>
      <bottom/>
      <diagonal/>
    </border>
    <border>
      <left/>
      <right style="thick">
        <color theme="0"/>
      </right>
      <top/>
      <bottom/>
      <diagonal/>
    </border>
    <border>
      <left style="thick">
        <color theme="0"/>
      </left>
      <right style="thick">
        <color theme="0"/>
      </right>
      <top/>
      <bottom style="thick">
        <color theme="0"/>
      </bottom>
      <diagonal/>
    </border>
    <border>
      <left/>
      <right/>
      <top/>
      <bottom style="thick">
        <color theme="0"/>
      </bottom>
      <diagonal/>
    </border>
    <border>
      <left/>
      <right style="thick">
        <color theme="0"/>
      </right>
      <top/>
      <bottom style="thick">
        <color theme="0"/>
      </bottom>
      <diagonal/>
    </border>
    <border>
      <left/>
      <right/>
      <top/>
      <bottom style="medium">
        <color rgb="FF009CA6"/>
      </bottom>
      <diagonal/>
    </border>
  </borders>
  <cellStyleXfs count="27871">
    <xf numFmtId="0" fontId="0" fillId="0" borderId="0"/>
    <xf numFmtId="0" fontId="13" fillId="0" borderId="0" applyNumberFormat="0" applyFill="0" applyBorder="0" applyAlignment="0" applyProtection="0">
      <alignment vertical="top"/>
      <protection locked="0"/>
    </xf>
    <xf numFmtId="0" fontId="10" fillId="0" borderId="0"/>
    <xf numFmtId="0" fontId="19" fillId="0" borderId="0"/>
    <xf numFmtId="0" fontId="10" fillId="0" borderId="0"/>
    <xf numFmtId="0" fontId="8" fillId="0" borderId="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39" fillId="12" borderId="0" applyNumberFormat="0" applyBorder="0" applyAlignment="0" applyProtection="0"/>
    <xf numFmtId="0" fontId="40"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39" fillId="16" borderId="0" applyNumberFormat="0" applyBorder="0" applyAlignment="0" applyProtection="0"/>
    <xf numFmtId="0" fontId="40"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3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40"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3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40"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3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1" fillId="35"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40"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3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40"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3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40"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3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40"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3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40"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3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40"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3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40"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3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40"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37" fillId="14" borderId="0" applyNumberFormat="0" applyBorder="0" applyAlignment="0" applyProtection="0"/>
    <xf numFmtId="0" fontId="42" fillId="14" borderId="0" applyNumberFormat="0" applyBorder="0" applyAlignment="0" applyProtection="0"/>
    <xf numFmtId="0" fontId="43" fillId="14" borderId="0" applyNumberFormat="0" applyBorder="0" applyAlignment="0" applyProtection="0"/>
    <xf numFmtId="0" fontId="37" fillId="18" borderId="0" applyNumberFormat="0" applyBorder="0" applyAlignment="0" applyProtection="0"/>
    <xf numFmtId="0" fontId="42" fillId="18" borderId="0" applyNumberFormat="0" applyBorder="0" applyAlignment="0" applyProtection="0"/>
    <xf numFmtId="0" fontId="43" fillId="18" borderId="0" applyNumberFormat="0" applyBorder="0" applyAlignment="0" applyProtection="0"/>
    <xf numFmtId="0" fontId="37" fillId="22" borderId="0" applyNumberFormat="0" applyBorder="0" applyAlignment="0" applyProtection="0"/>
    <xf numFmtId="0" fontId="42" fillId="22" borderId="0" applyNumberFormat="0" applyBorder="0" applyAlignment="0" applyProtection="0"/>
    <xf numFmtId="0" fontId="43" fillId="22" borderId="0" applyNumberFormat="0" applyBorder="0" applyAlignment="0" applyProtection="0"/>
    <xf numFmtId="0" fontId="37" fillId="26" borderId="0" applyNumberFormat="0" applyBorder="0" applyAlignment="0" applyProtection="0"/>
    <xf numFmtId="0" fontId="42" fillId="26" borderId="0" applyNumberFormat="0" applyBorder="0" applyAlignment="0" applyProtection="0"/>
    <xf numFmtId="0" fontId="43" fillId="26" borderId="0" applyNumberFormat="0" applyBorder="0" applyAlignment="0" applyProtection="0"/>
    <xf numFmtId="0" fontId="37" fillId="30" borderId="0" applyNumberFormat="0" applyBorder="0" applyAlignment="0" applyProtection="0"/>
    <xf numFmtId="0" fontId="42" fillId="30" borderId="0" applyNumberFormat="0" applyBorder="0" applyAlignment="0" applyProtection="0"/>
    <xf numFmtId="0" fontId="43" fillId="30" borderId="0" applyNumberFormat="0" applyBorder="0" applyAlignment="0" applyProtection="0"/>
    <xf numFmtId="0" fontId="37" fillId="34" borderId="0" applyNumberFormat="0" applyBorder="0" applyAlignment="0" applyProtection="0"/>
    <xf numFmtId="0" fontId="42" fillId="34" borderId="0" applyNumberFormat="0" applyBorder="0" applyAlignment="0" applyProtection="0"/>
    <xf numFmtId="0" fontId="43" fillId="34" borderId="0" applyNumberFormat="0" applyBorder="0" applyAlignment="0" applyProtection="0"/>
    <xf numFmtId="0" fontId="37" fillId="11" borderId="0" applyNumberFormat="0" applyBorder="0" applyAlignment="0" applyProtection="0"/>
    <xf numFmtId="0" fontId="42" fillId="11" borderId="0" applyNumberFormat="0" applyBorder="0" applyAlignment="0" applyProtection="0"/>
    <xf numFmtId="0" fontId="43" fillId="11" borderId="0" applyNumberFormat="0" applyBorder="0" applyAlignment="0" applyProtection="0"/>
    <xf numFmtId="0" fontId="37" fillId="15" borderId="0" applyNumberFormat="0" applyBorder="0" applyAlignment="0" applyProtection="0"/>
    <xf numFmtId="0" fontId="42" fillId="15" borderId="0" applyNumberFormat="0" applyBorder="0" applyAlignment="0" applyProtection="0"/>
    <xf numFmtId="0" fontId="43" fillId="15" borderId="0" applyNumberFormat="0" applyBorder="0" applyAlignment="0" applyProtection="0"/>
    <xf numFmtId="0" fontId="37" fillId="19" borderId="0" applyNumberFormat="0" applyBorder="0" applyAlignment="0" applyProtection="0"/>
    <xf numFmtId="0" fontId="42" fillId="19" borderId="0" applyNumberFormat="0" applyBorder="0" applyAlignment="0" applyProtection="0"/>
    <xf numFmtId="0" fontId="43" fillId="19" borderId="0" applyNumberFormat="0" applyBorder="0" applyAlignment="0" applyProtection="0"/>
    <xf numFmtId="0" fontId="37" fillId="23" borderId="0" applyNumberFormat="0" applyBorder="0" applyAlignment="0" applyProtection="0"/>
    <xf numFmtId="0" fontId="42" fillId="23" borderId="0" applyNumberFormat="0" applyBorder="0" applyAlignment="0" applyProtection="0"/>
    <xf numFmtId="0" fontId="43" fillId="23" borderId="0" applyNumberFormat="0" applyBorder="0" applyAlignment="0" applyProtection="0"/>
    <xf numFmtId="0" fontId="37" fillId="27" borderId="0" applyNumberFormat="0" applyBorder="0" applyAlignment="0" applyProtection="0"/>
    <xf numFmtId="0" fontId="42" fillId="27" borderId="0" applyNumberFormat="0" applyBorder="0" applyAlignment="0" applyProtection="0"/>
    <xf numFmtId="0" fontId="43" fillId="27" borderId="0" applyNumberFormat="0" applyBorder="0" applyAlignment="0" applyProtection="0"/>
    <xf numFmtId="0" fontId="37" fillId="31" borderId="0" applyNumberFormat="0" applyBorder="0" applyAlignment="0" applyProtection="0"/>
    <xf numFmtId="0" fontId="42" fillId="31" borderId="0" applyNumberFormat="0" applyBorder="0" applyAlignment="0" applyProtection="0"/>
    <xf numFmtId="0" fontId="43" fillId="31" borderId="0" applyNumberFormat="0" applyBorder="0" applyAlignment="0" applyProtection="0"/>
    <xf numFmtId="0" fontId="28" fillId="5" borderId="0" applyNumberFormat="0" applyBorder="0" applyAlignment="0" applyProtection="0"/>
    <xf numFmtId="0" fontId="44" fillId="5" borderId="0" applyNumberFormat="0" applyBorder="0" applyAlignment="0" applyProtection="0"/>
    <xf numFmtId="0" fontId="45" fillId="5" borderId="0" applyNumberFormat="0" applyBorder="0" applyAlignment="0" applyProtection="0"/>
    <xf numFmtId="0" fontId="32" fillId="8" borderId="4" applyNumberFormat="0" applyAlignment="0" applyProtection="0"/>
    <xf numFmtId="0" fontId="46" fillId="8" borderId="4" applyNumberFormat="0" applyAlignment="0" applyProtection="0"/>
    <xf numFmtId="0" fontId="47" fillId="8" borderId="4" applyNumberFormat="0" applyAlignment="0" applyProtection="0"/>
    <xf numFmtId="0" fontId="10" fillId="36" borderId="0">
      <protection locked="0"/>
    </xf>
    <xf numFmtId="0" fontId="34" fillId="9" borderId="7" applyNumberFormat="0" applyAlignment="0" applyProtection="0"/>
    <xf numFmtId="0" fontId="48" fillId="9" borderId="7" applyNumberFormat="0" applyAlignment="0" applyProtection="0"/>
    <xf numFmtId="0" fontId="49" fillId="9" borderId="7" applyNumberFormat="0" applyAlignment="0" applyProtection="0"/>
    <xf numFmtId="0" fontId="10" fillId="37" borderId="10">
      <alignment horizontal="center" vertical="center"/>
      <protection locked="0"/>
    </xf>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8" fillId="0" borderId="0" applyFont="0" applyFill="0" applyBorder="0" applyAlignment="0" applyProtection="0"/>
    <xf numFmtId="0" fontId="36"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10" fillId="38" borderId="0">
      <protection locked="0"/>
    </xf>
    <xf numFmtId="0" fontId="11" fillId="37" borderId="0">
      <alignment vertical="center"/>
      <protection locked="0"/>
    </xf>
    <xf numFmtId="0" fontId="52" fillId="0" borderId="0" applyNumberFormat="0" applyFill="0" applyBorder="0" applyAlignment="0" applyProtection="0"/>
    <xf numFmtId="0" fontId="11" fillId="0" borderId="0">
      <protection locked="0"/>
    </xf>
    <xf numFmtId="0" fontId="27" fillId="4" borderId="0" applyNumberFormat="0" applyBorder="0" applyAlignment="0" applyProtection="0"/>
    <xf numFmtId="0" fontId="53" fillId="4" borderId="0" applyNumberFormat="0" applyBorder="0" applyAlignment="0" applyProtection="0"/>
    <xf numFmtId="0" fontId="54" fillId="4" borderId="0" applyNumberFormat="0" applyBorder="0" applyAlignment="0" applyProtection="0"/>
    <xf numFmtId="0" fontId="55" fillId="0" borderId="0" applyNumberFormat="0" applyFill="0" applyBorder="0" applyProtection="0">
      <alignment horizontal="center"/>
    </xf>
    <xf numFmtId="0" fontId="24" fillId="0" borderId="1" applyNumberFormat="0" applyFill="0" applyAlignment="0" applyProtection="0"/>
    <xf numFmtId="0" fontId="56" fillId="0" borderId="1" applyNumberFormat="0" applyFill="0" applyAlignment="0" applyProtection="0"/>
    <xf numFmtId="0" fontId="57" fillId="0" borderId="1" applyNumberFormat="0" applyFill="0" applyAlignment="0" applyProtection="0"/>
    <xf numFmtId="0" fontId="25" fillId="0" borderId="2" applyNumberFormat="0" applyFill="0" applyAlignment="0" applyProtection="0"/>
    <xf numFmtId="0" fontId="58" fillId="0" borderId="2" applyNumberFormat="0" applyFill="0" applyAlignment="0" applyProtection="0"/>
    <xf numFmtId="0" fontId="59" fillId="0" borderId="2" applyNumberFormat="0" applyFill="0" applyAlignment="0" applyProtection="0"/>
    <xf numFmtId="0" fontId="26" fillId="0" borderId="3" applyNumberFormat="0" applyFill="0" applyAlignment="0" applyProtection="0"/>
    <xf numFmtId="0" fontId="60" fillId="0" borderId="3" applyNumberFormat="0" applyFill="0" applyAlignment="0" applyProtection="0"/>
    <xf numFmtId="0" fontId="61" fillId="0" borderId="3" applyNumberFormat="0" applyFill="0" applyAlignment="0" applyProtection="0"/>
    <xf numFmtId="0" fontId="26"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55" fillId="0" borderId="0" applyNumberFormat="0" applyFill="0" applyBorder="0" applyProtection="0">
      <alignment horizontal="center"/>
    </xf>
    <xf numFmtId="0" fontId="62" fillId="0" borderId="0">
      <protection locked="0"/>
    </xf>
    <xf numFmtId="0" fontId="55" fillId="0" borderId="0" applyNumberFormat="0" applyFill="0" applyBorder="0" applyProtection="0">
      <alignment horizontal="center" textRotation="90"/>
    </xf>
    <xf numFmtId="165" fontId="16"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64" fillId="0" borderId="0" applyNumberFormat="0" applyFill="0" applyBorder="0" applyAlignment="0" applyProtection="0"/>
    <xf numFmtId="165"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64" fillId="0" borderId="0" applyNumberFormat="0" applyFill="0" applyBorder="0" applyAlignment="0" applyProtection="0"/>
    <xf numFmtId="0" fontId="16" fillId="0" borderId="0" applyNumberFormat="0" applyFill="0" applyBorder="0" applyAlignment="0" applyProtection="0">
      <alignment vertical="top"/>
      <protection locked="0"/>
    </xf>
    <xf numFmtId="0" fontId="65" fillId="0" borderId="0" applyNumberFormat="0" applyFill="0" applyBorder="0" applyAlignment="0" applyProtection="0"/>
    <xf numFmtId="0" fontId="66" fillId="0" borderId="0" applyNumberFormat="0" applyFill="0" applyBorder="0" applyAlignment="0" applyProtection="0"/>
    <xf numFmtId="0" fontId="16" fillId="0" borderId="0" applyNumberFormat="0" applyFill="0" applyBorder="0" applyAlignment="0" applyProtection="0">
      <alignment vertical="top"/>
      <protection locked="0"/>
    </xf>
    <xf numFmtId="0" fontId="66" fillId="0" borderId="0" applyNumberFormat="0" applyFill="0" applyBorder="0" applyAlignment="0" applyProtection="0"/>
    <xf numFmtId="0" fontId="13"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0" fontId="30" fillId="7" borderId="4" applyNumberFormat="0" applyAlignment="0" applyProtection="0"/>
    <xf numFmtId="0" fontId="67" fillId="7" borderId="4" applyNumberFormat="0" applyAlignment="0" applyProtection="0"/>
    <xf numFmtId="0" fontId="68" fillId="7" borderId="4" applyNumberFormat="0" applyAlignment="0" applyProtection="0"/>
    <xf numFmtId="0" fontId="33" fillId="0" borderId="6" applyNumberFormat="0" applyFill="0" applyAlignment="0" applyProtection="0"/>
    <xf numFmtId="0" fontId="69" fillId="0" borderId="6" applyNumberFormat="0" applyFill="0" applyAlignment="0" applyProtection="0"/>
    <xf numFmtId="0" fontId="70" fillId="0" borderId="6" applyNumberFormat="0" applyFill="0" applyAlignment="0" applyProtection="0"/>
    <xf numFmtId="0" fontId="29" fillId="6" borderId="0" applyNumberFormat="0" applyBorder="0" applyAlignment="0" applyProtection="0"/>
    <xf numFmtId="0" fontId="71" fillId="6" borderId="0" applyNumberFormat="0" applyBorder="0" applyAlignment="0" applyProtection="0"/>
    <xf numFmtId="0" fontId="72" fillId="6" borderId="0" applyNumberFormat="0" applyBorder="0" applyAlignment="0" applyProtection="0"/>
    <xf numFmtId="165" fontId="9" fillId="0" borderId="0"/>
    <xf numFmtId="0" fontId="9" fillId="0" borderId="0"/>
    <xf numFmtId="165" fontId="9" fillId="0" borderId="0"/>
    <xf numFmtId="165" fontId="9" fillId="0" borderId="0"/>
    <xf numFmtId="165"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9" fillId="0" borderId="0"/>
    <xf numFmtId="0" fontId="10" fillId="0" borderId="0"/>
    <xf numFmtId="0" fontId="10" fillId="0" borderId="0"/>
    <xf numFmtId="0" fontId="10" fillId="0" borderId="0"/>
    <xf numFmtId="0" fontId="10" fillId="0" borderId="0"/>
    <xf numFmtId="0" fontId="10" fillId="0" borderId="0">
      <protection locked="0"/>
    </xf>
    <xf numFmtId="0" fontId="1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9"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9" fillId="0" borderId="0"/>
    <xf numFmtId="0" fontId="1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0" fillId="0" borderId="0"/>
    <xf numFmtId="165"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4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0" fillId="0" borderId="0"/>
    <xf numFmtId="0" fontId="1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0"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0" fillId="0" borderId="0"/>
    <xf numFmtId="0" fontId="1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0" fillId="0" borderId="0"/>
    <xf numFmtId="0" fontId="1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9"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9" fillId="0" borderId="0"/>
    <xf numFmtId="0" fontId="10" fillId="0" borderId="0"/>
    <xf numFmtId="0" fontId="10" fillId="0" borderId="0"/>
    <xf numFmtId="0" fontId="9" fillId="0" borderId="0"/>
    <xf numFmtId="0" fontId="8" fillId="0" borderId="0"/>
    <xf numFmtId="0" fontId="8" fillId="0" borderId="0"/>
    <xf numFmtId="0" fontId="8" fillId="0" borderId="0"/>
    <xf numFmtId="0" fontId="38" fillId="0" borderId="0"/>
    <xf numFmtId="165" fontId="9" fillId="0" borderId="0"/>
    <xf numFmtId="165" fontId="9" fillId="0" borderId="0"/>
    <xf numFmtId="0" fontId="10" fillId="0" borderId="0"/>
    <xf numFmtId="0" fontId="10" fillId="0" borderId="0"/>
    <xf numFmtId="0" fontId="40" fillId="0" borderId="0"/>
    <xf numFmtId="165" fontId="9" fillId="0" borderId="0"/>
    <xf numFmtId="0" fontId="10" fillId="0" borderId="0"/>
    <xf numFmtId="0" fontId="10" fillId="0" borderId="0"/>
    <xf numFmtId="165" fontId="9" fillId="0" borderId="0"/>
    <xf numFmtId="0" fontId="23" fillId="0" borderId="0"/>
    <xf numFmtId="0" fontId="9" fillId="0" borderId="0"/>
    <xf numFmtId="0" fontId="10" fillId="0" borderId="0"/>
    <xf numFmtId="0" fontId="10" fillId="0" borderId="0"/>
    <xf numFmtId="0" fontId="10" fillId="0" borderId="0"/>
    <xf numFmtId="0" fontId="10" fillId="0" borderId="0"/>
    <xf numFmtId="0" fontId="8" fillId="0" borderId="0"/>
    <xf numFmtId="0" fontId="10" fillId="0" borderId="0"/>
    <xf numFmtId="165" fontId="9" fillId="0" borderId="0"/>
    <xf numFmtId="165" fontId="9" fillId="0" borderId="0"/>
    <xf numFmtId="165" fontId="9" fillId="0" borderId="0"/>
    <xf numFmtId="165"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9"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9" fillId="0" borderId="0"/>
    <xf numFmtId="0" fontId="9"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9" fillId="0" borderId="0"/>
    <xf numFmtId="0" fontId="9" fillId="0" borderId="0"/>
    <xf numFmtId="165" fontId="8" fillId="0" borderId="0"/>
    <xf numFmtId="165" fontId="8" fillId="0" borderId="0"/>
    <xf numFmtId="165" fontId="8" fillId="0" borderId="0"/>
    <xf numFmtId="0" fontId="9"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9"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0" fontId="10"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8" fillId="0" borderId="0"/>
    <xf numFmtId="165" fontId="9" fillId="0" borderId="0"/>
    <xf numFmtId="0" fontId="1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38" fillId="10" borderId="8" applyNumberFormat="0" applyFont="0" applyAlignment="0" applyProtection="0"/>
    <xf numFmtId="0" fontId="40"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8" fillId="10" borderId="8" applyNumberFormat="0" applyFont="0" applyAlignment="0" applyProtection="0"/>
    <xf numFmtId="0" fontId="31" fillId="8" borderId="5" applyNumberFormat="0" applyAlignment="0" applyProtection="0"/>
    <xf numFmtId="0" fontId="73" fillId="8" borderId="5" applyNumberFormat="0" applyAlignment="0" applyProtection="0"/>
    <xf numFmtId="0" fontId="74" fillId="8" borderId="5" applyNumberFormat="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0" fillId="0" borderId="0" applyFont="0" applyFill="0" applyBorder="0" applyAlignment="0" applyProtection="0"/>
    <xf numFmtId="0" fontId="75" fillId="0" borderId="0" applyNumberFormat="0" applyFill="0" applyBorder="0" applyAlignment="0" applyProtection="0"/>
    <xf numFmtId="166" fontId="75" fillId="0" borderId="0" applyFill="0" applyBorder="0" applyAlignment="0" applyProtection="0"/>
    <xf numFmtId="0" fontId="10" fillId="37" borderId="11">
      <alignment vertical="center"/>
      <protection locked="0"/>
    </xf>
    <xf numFmtId="0" fontId="10" fillId="37" borderId="11">
      <alignment vertical="center"/>
      <protection locked="0"/>
    </xf>
    <xf numFmtId="0" fontId="12" fillId="0" borderId="0">
      <protection locked="0"/>
    </xf>
    <xf numFmtId="0" fontId="20" fillId="0" borderId="9" applyNumberFormat="0" applyFill="0" applyAlignment="0" applyProtection="0"/>
    <xf numFmtId="0" fontId="76" fillId="0" borderId="9" applyNumberFormat="0" applyFill="0" applyAlignment="0" applyProtection="0"/>
    <xf numFmtId="0" fontId="77" fillId="0" borderId="9" applyNumberFormat="0" applyFill="0" applyAlignment="0" applyProtection="0"/>
    <xf numFmtId="0" fontId="35"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 fillId="0" borderId="0"/>
    <xf numFmtId="9" fontId="7" fillId="0" borderId="0" applyFont="0" applyFill="0" applyBorder="0" applyAlignment="0" applyProtection="0"/>
    <xf numFmtId="0" fontId="6" fillId="0" borderId="0"/>
    <xf numFmtId="9" fontId="6" fillId="0" borderId="0" applyFont="0" applyFill="0" applyBorder="0" applyAlignment="0" applyProtection="0"/>
  </cellStyleXfs>
  <cellXfs count="123">
    <xf numFmtId="0" fontId="0" fillId="0" borderId="0" xfId="0"/>
    <xf numFmtId="0" fontId="12" fillId="2" borderId="0" xfId="2" applyFont="1" applyFill="1"/>
    <xf numFmtId="0" fontId="10" fillId="2" borderId="0" xfId="2" applyFill="1"/>
    <xf numFmtId="0" fontId="10" fillId="2" borderId="0" xfId="2" applyFont="1" applyFill="1"/>
    <xf numFmtId="0" fontId="12" fillId="2" borderId="0" xfId="2" applyFont="1" applyFill="1" applyBorder="1" applyAlignment="1">
      <alignment horizontal="left"/>
    </xf>
    <xf numFmtId="0" fontId="9" fillId="2" borderId="0" xfId="2" applyFont="1" applyFill="1"/>
    <xf numFmtId="0" fontId="21" fillId="3" borderId="0" xfId="2" applyFont="1" applyFill="1"/>
    <xf numFmtId="0" fontId="14" fillId="3" borderId="0" xfId="2" applyFont="1" applyFill="1"/>
    <xf numFmtId="0" fontId="15" fillId="2" borderId="0" xfId="1" applyFont="1" applyFill="1" applyAlignment="1" applyProtection="1"/>
    <xf numFmtId="0" fontId="9" fillId="2" borderId="0" xfId="2" applyFont="1" applyFill="1" applyAlignment="1">
      <alignment horizontal="left"/>
    </xf>
    <xf numFmtId="49" fontId="10" fillId="0" borderId="0" xfId="2" applyNumberFormat="1" applyFont="1"/>
    <xf numFmtId="0" fontId="10" fillId="2" borderId="0" xfId="2" applyFont="1" applyFill="1" applyBorder="1"/>
    <xf numFmtId="0" fontId="16" fillId="2" borderId="0" xfId="1" applyFont="1" applyFill="1" applyBorder="1" applyAlignment="1" applyProtection="1"/>
    <xf numFmtId="0" fontId="9" fillId="2" borderId="0" xfId="2" applyNumberFormat="1" applyFont="1" applyFill="1" applyAlignment="1">
      <alignment horizontal="left" vertical="top"/>
    </xf>
    <xf numFmtId="0" fontId="9" fillId="2" borderId="0" xfId="2" applyFont="1" applyFill="1" applyAlignment="1"/>
    <xf numFmtId="0" fontId="9" fillId="3" borderId="0" xfId="2" applyFont="1" applyFill="1"/>
    <xf numFmtId="0" fontId="9" fillId="3" borderId="0" xfId="2" applyNumberFormat="1" applyFont="1" applyFill="1" applyAlignment="1">
      <alignment horizontal="left" vertical="top"/>
    </xf>
    <xf numFmtId="0" fontId="13" fillId="0" borderId="0" xfId="1" applyAlignment="1" applyProtection="1">
      <alignment vertical="center"/>
    </xf>
    <xf numFmtId="0" fontId="13" fillId="3" borderId="0" xfId="1" applyNumberFormat="1" applyFill="1" applyAlignment="1" applyProtection="1">
      <alignment horizontal="left" vertical="top"/>
    </xf>
    <xf numFmtId="0" fontId="17" fillId="3" borderId="0" xfId="1" applyNumberFormat="1" applyFont="1" applyFill="1" applyAlignment="1" applyProtection="1">
      <alignment horizontal="left" vertical="top"/>
    </xf>
    <xf numFmtId="0" fontId="18" fillId="3" borderId="0" xfId="2" applyFont="1" applyFill="1"/>
    <xf numFmtId="0" fontId="10" fillId="2" borderId="0" xfId="2" applyFill="1" applyAlignment="1"/>
    <xf numFmtId="0" fontId="11" fillId="2" borderId="0" xfId="2" applyFont="1" applyFill="1"/>
    <xf numFmtId="0" fontId="22" fillId="0" borderId="0" xfId="0" applyFont="1"/>
    <xf numFmtId="0" fontId="16" fillId="2" borderId="0" xfId="1" applyFont="1" applyFill="1" applyAlignment="1" applyProtection="1"/>
    <xf numFmtId="0" fontId="85" fillId="3" borderId="0" xfId="12352" applyFont="1" applyFill="1" applyAlignment="1"/>
    <xf numFmtId="0" fontId="6" fillId="3" borderId="0" xfId="27869" applyFill="1"/>
    <xf numFmtId="0" fontId="6" fillId="39" borderId="0" xfId="27869" applyFill="1"/>
    <xf numFmtId="0" fontId="6" fillId="3" borderId="0" xfId="27869" applyFill="1" applyBorder="1"/>
    <xf numFmtId="0" fontId="22" fillId="3" borderId="0" xfId="27869" applyFont="1" applyFill="1"/>
    <xf numFmtId="0" fontId="22" fillId="3" borderId="0" xfId="27869" applyFont="1" applyFill="1" applyBorder="1"/>
    <xf numFmtId="0" fontId="82" fillId="3" borderId="0" xfId="27869" applyFont="1" applyFill="1" applyAlignment="1">
      <alignment horizontal="left"/>
    </xf>
    <xf numFmtId="3" fontId="6" fillId="39" borderId="0" xfId="27869" applyNumberFormat="1" applyFill="1"/>
    <xf numFmtId="0" fontId="22" fillId="3" borderId="0" xfId="27869" applyFont="1" applyFill="1" applyAlignment="1">
      <alignment horizontal="left"/>
    </xf>
    <xf numFmtId="0" fontId="83" fillId="3" borderId="0" xfId="27869" applyFont="1" applyFill="1" applyBorder="1" applyAlignment="1">
      <alignment horizontal="center" wrapText="1"/>
    </xf>
    <xf numFmtId="0" fontId="83" fillId="3" borderId="12" xfId="27869" applyFont="1" applyFill="1" applyBorder="1" applyAlignment="1"/>
    <xf numFmtId="3" fontId="39" fillId="3" borderId="13" xfId="27869" applyNumberFormat="1" applyFont="1" applyFill="1" applyBorder="1" applyAlignment="1">
      <alignment horizontal="center"/>
    </xf>
    <xf numFmtId="3" fontId="39" fillId="3" borderId="0" xfId="27869" applyNumberFormat="1" applyFont="1" applyFill="1" applyBorder="1" applyAlignment="1">
      <alignment horizontal="center"/>
    </xf>
    <xf numFmtId="12" fontId="6" fillId="39" borderId="0" xfId="27869" applyNumberFormat="1" applyFill="1"/>
    <xf numFmtId="3" fontId="84" fillId="3" borderId="0" xfId="27869" applyNumberFormat="1" applyFont="1" applyFill="1" applyBorder="1" applyAlignment="1">
      <alignment horizontal="center"/>
    </xf>
    <xf numFmtId="0" fontId="39" fillId="3" borderId="0" xfId="27869" applyFont="1" applyFill="1" applyBorder="1"/>
    <xf numFmtId="3" fontId="39" fillId="39" borderId="0" xfId="27869" applyNumberFormat="1" applyFont="1" applyFill="1" applyBorder="1" applyAlignment="1">
      <alignment horizontal="center"/>
    </xf>
    <xf numFmtId="0" fontId="22" fillId="39" borderId="0" xfId="27869" applyFont="1" applyFill="1"/>
    <xf numFmtId="0" fontId="80" fillId="39" borderId="0" xfId="27869" applyFont="1" applyFill="1"/>
    <xf numFmtId="3" fontId="84" fillId="39" borderId="0" xfId="27869" applyNumberFormat="1" applyFont="1" applyFill="1" applyBorder="1" applyAlignment="1">
      <alignment horizontal="center"/>
    </xf>
    <xf numFmtId="0" fontId="6" fillId="0" borderId="0" xfId="27869"/>
    <xf numFmtId="0" fontId="6" fillId="40" borderId="0" xfId="27869" applyFill="1"/>
    <xf numFmtId="0" fontId="80" fillId="0" borderId="0" xfId="27869" applyFont="1"/>
    <xf numFmtId="0" fontId="80" fillId="0" borderId="0" xfId="27869" applyFont="1" applyAlignment="1">
      <alignment horizontal="left"/>
    </xf>
    <xf numFmtId="0" fontId="80" fillId="0" borderId="0" xfId="27869" applyFont="1" applyAlignment="1">
      <alignment horizontal="center"/>
    </xf>
    <xf numFmtId="12" fontId="6" fillId="0" borderId="0" xfId="27869" applyNumberFormat="1"/>
    <xf numFmtId="1" fontId="6" fillId="0" borderId="0" xfId="27869" applyNumberFormat="1"/>
    <xf numFmtId="0" fontId="6" fillId="0" borderId="0" xfId="27869" applyNumberFormat="1"/>
    <xf numFmtId="3" fontId="6" fillId="40" borderId="0" xfId="27869" applyNumberFormat="1" applyFill="1"/>
    <xf numFmtId="1" fontId="0" fillId="40" borderId="0" xfId="27870" applyNumberFormat="1" applyFont="1" applyFill="1"/>
    <xf numFmtId="0" fontId="20" fillId="0" borderId="0" xfId="27869" applyFont="1"/>
    <xf numFmtId="0" fontId="80" fillId="0" borderId="0" xfId="27869" applyFont="1" applyAlignment="1">
      <alignment horizontal="left" vertical="top"/>
    </xf>
    <xf numFmtId="49" fontId="6" fillId="0" borderId="0" xfId="27869" applyNumberFormat="1" applyAlignment="1">
      <alignment horizontal="left"/>
    </xf>
    <xf numFmtId="3" fontId="6" fillId="0" borderId="0" xfId="27869" applyNumberFormat="1"/>
    <xf numFmtId="0" fontId="6" fillId="0" borderId="0" xfId="27869" applyAlignment="1"/>
    <xf numFmtId="0" fontId="86" fillId="0" borderId="0" xfId="27869" applyFont="1" applyAlignment="1"/>
    <xf numFmtId="0" fontId="6" fillId="40" borderId="0" xfId="27869" applyFill="1" applyAlignment="1"/>
    <xf numFmtId="1" fontId="6" fillId="0" borderId="0" xfId="27869" applyNumberFormat="1" applyAlignment="1"/>
    <xf numFmtId="0" fontId="6" fillId="0" borderId="0" xfId="27869" applyAlignment="1">
      <alignment horizontal="left"/>
    </xf>
    <xf numFmtId="3" fontId="80" fillId="0" borderId="0" xfId="27869" applyNumberFormat="1" applyFont="1"/>
    <xf numFmtId="0" fontId="5" fillId="0" borderId="0" xfId="27869" applyFont="1"/>
    <xf numFmtId="0" fontId="88" fillId="41" borderId="14" xfId="27867" applyFont="1" applyFill="1" applyBorder="1" applyAlignment="1">
      <alignment horizontal="left"/>
    </xf>
    <xf numFmtId="0" fontId="88" fillId="41" borderId="15" xfId="27867" applyFont="1" applyFill="1" applyBorder="1" applyAlignment="1">
      <alignment horizontal="right"/>
    </xf>
    <xf numFmtId="0" fontId="88" fillId="41" borderId="16" xfId="27867" applyFont="1" applyFill="1" applyBorder="1" applyAlignment="1">
      <alignment horizontal="right"/>
    </xf>
    <xf numFmtId="0" fontId="88" fillId="41" borderId="16" xfId="27867" applyFont="1" applyFill="1" applyBorder="1" applyAlignment="1">
      <alignment horizontal="right" wrapText="1"/>
    </xf>
    <xf numFmtId="0" fontId="88" fillId="41" borderId="17" xfId="27867" applyFont="1" applyFill="1" applyBorder="1" applyAlignment="1">
      <alignment horizontal="right" wrapText="1"/>
    </xf>
    <xf numFmtId="0" fontId="9" fillId="42" borderId="14" xfId="27867" applyFont="1" applyFill="1" applyBorder="1" applyAlignment="1">
      <alignment horizontal="left"/>
    </xf>
    <xf numFmtId="1" fontId="22" fillId="43" borderId="18" xfId="27867" applyNumberFormat="1" applyFont="1" applyFill="1" applyBorder="1" applyAlignment="1">
      <alignment horizontal="left"/>
    </xf>
    <xf numFmtId="3" fontId="22" fillId="43" borderId="13" xfId="27867" applyNumberFormat="1" applyFont="1" applyFill="1" applyBorder="1" applyAlignment="1">
      <alignment horizontal="right"/>
    </xf>
    <xf numFmtId="3" fontId="22" fillId="43" borderId="19" xfId="27867" applyNumberFormat="1" applyFont="1" applyFill="1" applyBorder="1" applyAlignment="1">
      <alignment horizontal="right"/>
    </xf>
    <xf numFmtId="1" fontId="22" fillId="44" borderId="20" xfId="27867" applyNumberFormat="1" applyFont="1" applyFill="1" applyBorder="1" applyAlignment="1">
      <alignment horizontal="left"/>
    </xf>
    <xf numFmtId="3" fontId="22" fillId="44" borderId="0" xfId="27867" applyNumberFormat="1" applyFont="1" applyFill="1" applyBorder="1" applyAlignment="1">
      <alignment horizontal="right"/>
    </xf>
    <xf numFmtId="3" fontId="22" fillId="44" borderId="21" xfId="27867" applyNumberFormat="1" applyFont="1" applyFill="1" applyBorder="1" applyAlignment="1">
      <alignment horizontal="right"/>
    </xf>
    <xf numFmtId="1" fontId="22" fillId="43" borderId="20" xfId="27867" applyNumberFormat="1" applyFont="1" applyFill="1" applyBorder="1" applyAlignment="1">
      <alignment horizontal="left"/>
    </xf>
    <xf numFmtId="3" fontId="22" fillId="43" borderId="0" xfId="27867" applyNumberFormat="1" applyFont="1" applyFill="1" applyBorder="1" applyAlignment="1">
      <alignment horizontal="right"/>
    </xf>
    <xf numFmtId="3" fontId="22" fillId="43" borderId="21" xfId="27867" applyNumberFormat="1" applyFont="1" applyFill="1" applyBorder="1" applyAlignment="1">
      <alignment horizontal="right"/>
    </xf>
    <xf numFmtId="1" fontId="22" fillId="44" borderId="22" xfId="27867" applyNumberFormat="1" applyFont="1" applyFill="1" applyBorder="1" applyAlignment="1">
      <alignment horizontal="left"/>
    </xf>
    <xf numFmtId="3" fontId="22" fillId="44" borderId="23" xfId="27867" applyNumberFormat="1" applyFont="1" applyFill="1" applyBorder="1" applyAlignment="1">
      <alignment horizontal="right"/>
    </xf>
    <xf numFmtId="3" fontId="22" fillId="44" borderId="24" xfId="27867" applyNumberFormat="1" applyFont="1" applyFill="1" applyBorder="1" applyAlignment="1">
      <alignment horizontal="right"/>
    </xf>
    <xf numFmtId="1" fontId="89" fillId="44" borderId="14" xfId="27867" applyNumberFormat="1" applyFont="1" applyFill="1" applyBorder="1" applyAlignment="1">
      <alignment horizontal="left"/>
    </xf>
    <xf numFmtId="3" fontId="89" fillId="44" borderId="16" xfId="27867" applyNumberFormat="1" applyFont="1" applyFill="1" applyBorder="1" applyAlignment="1">
      <alignment horizontal="right"/>
    </xf>
    <xf numFmtId="3" fontId="89" fillId="44" borderId="17" xfId="27867" applyNumberFormat="1" applyFont="1" applyFill="1" applyBorder="1" applyAlignment="1">
      <alignment horizontal="right"/>
    </xf>
    <xf numFmtId="0" fontId="9" fillId="42" borderId="15" xfId="27867" applyFont="1" applyFill="1" applyBorder="1" applyAlignment="1">
      <alignment horizontal="right"/>
    </xf>
    <xf numFmtId="0" fontId="9" fillId="42" borderId="16" xfId="27867" applyFont="1" applyFill="1" applyBorder="1" applyAlignment="1">
      <alignment horizontal="right"/>
    </xf>
    <xf numFmtId="0" fontId="87" fillId="3" borderId="0" xfId="27869" applyFont="1" applyFill="1" applyAlignment="1">
      <alignment vertical="top" wrapText="1"/>
    </xf>
    <xf numFmtId="0" fontId="92" fillId="3" borderId="0" xfId="27869" applyFont="1" applyFill="1" applyAlignment="1">
      <alignment horizontal="left"/>
    </xf>
    <xf numFmtId="0" fontId="22" fillId="3" borderId="25" xfId="27869" applyFont="1" applyFill="1" applyBorder="1"/>
    <xf numFmtId="0" fontId="6" fillId="3" borderId="25" xfId="27869" applyFill="1" applyBorder="1"/>
    <xf numFmtId="2" fontId="6" fillId="0" borderId="0" xfId="27869" applyNumberFormat="1"/>
    <xf numFmtId="1" fontId="4" fillId="0" borderId="0" xfId="27869" applyNumberFormat="1" applyFont="1" applyFill="1"/>
    <xf numFmtId="0" fontId="4" fillId="0" borderId="0" xfId="27869" applyNumberFormat="1" applyFont="1" applyFill="1"/>
    <xf numFmtId="0" fontId="22" fillId="3" borderId="0" xfId="27867" applyFont="1" applyFill="1"/>
    <xf numFmtId="0" fontId="22" fillId="3" borderId="0" xfId="27867" applyFont="1" applyFill="1" applyAlignment="1">
      <alignment vertical="top"/>
    </xf>
    <xf numFmtId="0" fontId="6" fillId="0" borderId="0" xfId="27869" applyFill="1"/>
    <xf numFmtId="1" fontId="6" fillId="0" borderId="0" xfId="27869" applyNumberFormat="1" applyFill="1"/>
    <xf numFmtId="0" fontId="3" fillId="0" borderId="0" xfId="27869" applyFont="1" applyFill="1"/>
    <xf numFmtId="3" fontId="6" fillId="0" borderId="0" xfId="27869" applyNumberFormat="1" applyFill="1"/>
    <xf numFmtId="0" fontId="80" fillId="0" borderId="0" xfId="27869" applyFont="1" applyFill="1" applyAlignment="1">
      <alignment horizontal="right"/>
    </xf>
    <xf numFmtId="0" fontId="80" fillId="0" borderId="0" xfId="27869" applyFont="1" applyFill="1"/>
    <xf numFmtId="0" fontId="80" fillId="0" borderId="0" xfId="27869" applyFont="1" applyFill="1" applyAlignment="1">
      <alignment horizontal="center"/>
    </xf>
    <xf numFmtId="0" fontId="80" fillId="0" borderId="0" xfId="27869" applyFont="1" applyFill="1" applyAlignment="1">
      <alignment horizontal="left" vertical="top"/>
    </xf>
    <xf numFmtId="49" fontId="6" fillId="0" borderId="0" xfId="27869" applyNumberFormat="1" applyFill="1" applyAlignment="1">
      <alignment horizontal="left"/>
    </xf>
    <xf numFmtId="0" fontId="80" fillId="0" borderId="0" xfId="27869" applyFont="1" applyFill="1" applyAlignment="1">
      <alignment horizontal="left"/>
    </xf>
    <xf numFmtId="0" fontId="6" fillId="0" borderId="0" xfId="27869" applyFill="1" applyAlignment="1">
      <alignment horizontal="left"/>
    </xf>
    <xf numFmtId="3" fontId="80" fillId="0" borderId="0" xfId="27869" applyNumberFormat="1" applyFont="1" applyFill="1"/>
    <xf numFmtId="0" fontId="2" fillId="0" borderId="0" xfId="27869" applyFont="1"/>
    <xf numFmtId="0" fontId="1" fillId="0" borderId="0" xfId="27869" applyFont="1"/>
    <xf numFmtId="0" fontId="9" fillId="3" borderId="0" xfId="2" applyNumberFormat="1" applyFont="1" applyFill="1" applyAlignment="1">
      <alignment horizontal="left" vertical="top" wrapText="1"/>
    </xf>
    <xf numFmtId="0" fontId="22" fillId="0" borderId="0" xfId="0" applyFont="1" applyAlignment="1">
      <alignment horizontal="left" vertical="center" wrapText="1"/>
    </xf>
    <xf numFmtId="0" fontId="90" fillId="3" borderId="0" xfId="27867" applyFont="1" applyFill="1" applyAlignment="1">
      <alignment horizontal="center" vertical="top" wrapText="1"/>
    </xf>
    <xf numFmtId="0" fontId="22" fillId="3" borderId="0" xfId="27869" applyFont="1" applyFill="1" applyAlignment="1">
      <alignment horizontal="left" vertical="top" wrapText="1"/>
    </xf>
    <xf numFmtId="0" fontId="91" fillId="3" borderId="25" xfId="27869" applyFont="1" applyFill="1" applyBorder="1" applyAlignment="1" applyProtection="1">
      <alignment horizontal="center"/>
      <protection locked="0"/>
    </xf>
    <xf numFmtId="0" fontId="9" fillId="42" borderId="15" xfId="27867" applyFont="1" applyFill="1" applyBorder="1" applyAlignment="1">
      <alignment horizontal="center"/>
    </xf>
    <xf numFmtId="0" fontId="9" fillId="42" borderId="16" xfId="27867" applyFont="1" applyFill="1" applyBorder="1" applyAlignment="1">
      <alignment horizontal="center"/>
    </xf>
    <xf numFmtId="0" fontId="9" fillId="42" borderId="17" xfId="27867" applyFont="1" applyFill="1" applyBorder="1" applyAlignment="1">
      <alignment horizontal="center"/>
    </xf>
    <xf numFmtId="0" fontId="88" fillId="41" borderId="15" xfId="27867" applyFont="1" applyFill="1" applyBorder="1" applyAlignment="1">
      <alignment horizontal="right"/>
    </xf>
    <xf numFmtId="0" fontId="88" fillId="41" borderId="16" xfId="27867" applyFont="1" applyFill="1" applyBorder="1" applyAlignment="1">
      <alignment horizontal="right"/>
    </xf>
    <xf numFmtId="0" fontId="88" fillId="41" borderId="16" xfId="27867" applyFont="1" applyFill="1" applyBorder="1" applyAlignment="1">
      <alignment horizontal="right" wrapText="1"/>
    </xf>
  </cellXfs>
  <cellStyles count="27871">
    <cellStyle name="20% - Accent1 10" xfId="6" xr:uid="{00000000-0005-0000-0000-000000000000}"/>
    <cellStyle name="20% - Accent1 10 2" xfId="7" xr:uid="{00000000-0005-0000-0000-000001000000}"/>
    <cellStyle name="20% - Accent1 10 2 2" xfId="8" xr:uid="{00000000-0005-0000-0000-000002000000}"/>
    <cellStyle name="20% - Accent1 10 2 3" xfId="9" xr:uid="{00000000-0005-0000-0000-000003000000}"/>
    <cellStyle name="20% - Accent1 10 3" xfId="10" xr:uid="{00000000-0005-0000-0000-000004000000}"/>
    <cellStyle name="20% - Accent1 10 4" xfId="11" xr:uid="{00000000-0005-0000-0000-000005000000}"/>
    <cellStyle name="20% - Accent1 11" xfId="12" xr:uid="{00000000-0005-0000-0000-000006000000}"/>
    <cellStyle name="20% - Accent1 11 2" xfId="13" xr:uid="{00000000-0005-0000-0000-000007000000}"/>
    <cellStyle name="20% - Accent1 11 2 2" xfId="14" xr:uid="{00000000-0005-0000-0000-000008000000}"/>
    <cellStyle name="20% - Accent1 11 2 3" xfId="15" xr:uid="{00000000-0005-0000-0000-000009000000}"/>
    <cellStyle name="20% - Accent1 11 3" xfId="16" xr:uid="{00000000-0005-0000-0000-00000A000000}"/>
    <cellStyle name="20% - Accent1 11 4" xfId="17" xr:uid="{00000000-0005-0000-0000-00000B000000}"/>
    <cellStyle name="20% - Accent1 12" xfId="18" xr:uid="{00000000-0005-0000-0000-00000C000000}"/>
    <cellStyle name="20% - Accent1 12 2" xfId="19" xr:uid="{00000000-0005-0000-0000-00000D000000}"/>
    <cellStyle name="20% - Accent1 12 2 2" xfId="20" xr:uid="{00000000-0005-0000-0000-00000E000000}"/>
    <cellStyle name="20% - Accent1 12 2 3" xfId="21" xr:uid="{00000000-0005-0000-0000-00000F000000}"/>
    <cellStyle name="20% - Accent1 12 3" xfId="22" xr:uid="{00000000-0005-0000-0000-000010000000}"/>
    <cellStyle name="20% - Accent1 12 4" xfId="23" xr:uid="{00000000-0005-0000-0000-000011000000}"/>
    <cellStyle name="20% - Accent1 13" xfId="24" xr:uid="{00000000-0005-0000-0000-000012000000}"/>
    <cellStyle name="20% - Accent1 13 2" xfId="25" xr:uid="{00000000-0005-0000-0000-000013000000}"/>
    <cellStyle name="20% - Accent1 13 2 2" xfId="26" xr:uid="{00000000-0005-0000-0000-000014000000}"/>
    <cellStyle name="20% - Accent1 13 2 3" xfId="27" xr:uid="{00000000-0005-0000-0000-000015000000}"/>
    <cellStyle name="20% - Accent1 13 3" xfId="28" xr:uid="{00000000-0005-0000-0000-000016000000}"/>
    <cellStyle name="20% - Accent1 13 4" xfId="29" xr:uid="{00000000-0005-0000-0000-000017000000}"/>
    <cellStyle name="20% - Accent1 14" xfId="30" xr:uid="{00000000-0005-0000-0000-000018000000}"/>
    <cellStyle name="20% - Accent1 14 2" xfId="31" xr:uid="{00000000-0005-0000-0000-000019000000}"/>
    <cellStyle name="20% - Accent1 14 2 2" xfId="32" xr:uid="{00000000-0005-0000-0000-00001A000000}"/>
    <cellStyle name="20% - Accent1 14 2 3" xfId="33" xr:uid="{00000000-0005-0000-0000-00001B000000}"/>
    <cellStyle name="20% - Accent1 14 3" xfId="34" xr:uid="{00000000-0005-0000-0000-00001C000000}"/>
    <cellStyle name="20% - Accent1 14 4" xfId="35" xr:uid="{00000000-0005-0000-0000-00001D000000}"/>
    <cellStyle name="20% - Accent1 15" xfId="36" xr:uid="{00000000-0005-0000-0000-00001E000000}"/>
    <cellStyle name="20% - Accent1 15 2" xfId="37" xr:uid="{00000000-0005-0000-0000-00001F000000}"/>
    <cellStyle name="20% - Accent1 15 2 2" xfId="38" xr:uid="{00000000-0005-0000-0000-000020000000}"/>
    <cellStyle name="20% - Accent1 15 2 3" xfId="39" xr:uid="{00000000-0005-0000-0000-000021000000}"/>
    <cellStyle name="20% - Accent1 15 3" xfId="40" xr:uid="{00000000-0005-0000-0000-000022000000}"/>
    <cellStyle name="20% - Accent1 15 4" xfId="41" xr:uid="{00000000-0005-0000-0000-000023000000}"/>
    <cellStyle name="20% - Accent1 16" xfId="42" xr:uid="{00000000-0005-0000-0000-000024000000}"/>
    <cellStyle name="20% - Accent1 16 2" xfId="43" xr:uid="{00000000-0005-0000-0000-000025000000}"/>
    <cellStyle name="20% - Accent1 16 3" xfId="44" xr:uid="{00000000-0005-0000-0000-000026000000}"/>
    <cellStyle name="20% - Accent1 17" xfId="45" xr:uid="{00000000-0005-0000-0000-000027000000}"/>
    <cellStyle name="20% - Accent1 18" xfId="46" xr:uid="{00000000-0005-0000-0000-000028000000}"/>
    <cellStyle name="20% - Accent1 19" xfId="47" xr:uid="{00000000-0005-0000-0000-000029000000}"/>
    <cellStyle name="20% - Accent1 2" xfId="48" xr:uid="{00000000-0005-0000-0000-00002A000000}"/>
    <cellStyle name="20% - Accent1 2 10" xfId="49" xr:uid="{00000000-0005-0000-0000-00002B000000}"/>
    <cellStyle name="20% - Accent1 2 10 2" xfId="50" xr:uid="{00000000-0005-0000-0000-00002C000000}"/>
    <cellStyle name="20% - Accent1 2 10 2 2" xfId="51" xr:uid="{00000000-0005-0000-0000-00002D000000}"/>
    <cellStyle name="20% - Accent1 2 10 2 3" xfId="52" xr:uid="{00000000-0005-0000-0000-00002E000000}"/>
    <cellStyle name="20% - Accent1 2 10 3" xfId="53" xr:uid="{00000000-0005-0000-0000-00002F000000}"/>
    <cellStyle name="20% - Accent1 2 10 4" xfId="54" xr:uid="{00000000-0005-0000-0000-000030000000}"/>
    <cellStyle name="20% - Accent1 2 11" xfId="55" xr:uid="{00000000-0005-0000-0000-000031000000}"/>
    <cellStyle name="20% - Accent1 2 11 2" xfId="56" xr:uid="{00000000-0005-0000-0000-000032000000}"/>
    <cellStyle name="20% - Accent1 2 11 2 2" xfId="57" xr:uid="{00000000-0005-0000-0000-000033000000}"/>
    <cellStyle name="20% - Accent1 2 11 2 3" xfId="58" xr:uid="{00000000-0005-0000-0000-000034000000}"/>
    <cellStyle name="20% - Accent1 2 11 3" xfId="59" xr:uid="{00000000-0005-0000-0000-000035000000}"/>
    <cellStyle name="20% - Accent1 2 11 4" xfId="60" xr:uid="{00000000-0005-0000-0000-000036000000}"/>
    <cellStyle name="20% - Accent1 2 12" xfId="61" xr:uid="{00000000-0005-0000-0000-000037000000}"/>
    <cellStyle name="20% - Accent1 2 12 2" xfId="62" xr:uid="{00000000-0005-0000-0000-000038000000}"/>
    <cellStyle name="20% - Accent1 2 12 2 2" xfId="63" xr:uid="{00000000-0005-0000-0000-000039000000}"/>
    <cellStyle name="20% - Accent1 2 12 2 3" xfId="64" xr:uid="{00000000-0005-0000-0000-00003A000000}"/>
    <cellStyle name="20% - Accent1 2 12 3" xfId="65" xr:uid="{00000000-0005-0000-0000-00003B000000}"/>
    <cellStyle name="20% - Accent1 2 12 4" xfId="66" xr:uid="{00000000-0005-0000-0000-00003C000000}"/>
    <cellStyle name="20% - Accent1 2 13" xfId="67" xr:uid="{00000000-0005-0000-0000-00003D000000}"/>
    <cellStyle name="20% - Accent1 2 13 2" xfId="68" xr:uid="{00000000-0005-0000-0000-00003E000000}"/>
    <cellStyle name="20% - Accent1 2 13 2 2" xfId="69" xr:uid="{00000000-0005-0000-0000-00003F000000}"/>
    <cellStyle name="20% - Accent1 2 13 2 3" xfId="70" xr:uid="{00000000-0005-0000-0000-000040000000}"/>
    <cellStyle name="20% - Accent1 2 13 3" xfId="71" xr:uid="{00000000-0005-0000-0000-000041000000}"/>
    <cellStyle name="20% - Accent1 2 13 4" xfId="72" xr:uid="{00000000-0005-0000-0000-000042000000}"/>
    <cellStyle name="20% - Accent1 2 14" xfId="73" xr:uid="{00000000-0005-0000-0000-000043000000}"/>
    <cellStyle name="20% - Accent1 2 14 2" xfId="74" xr:uid="{00000000-0005-0000-0000-000044000000}"/>
    <cellStyle name="20% - Accent1 2 14 3" xfId="75" xr:uid="{00000000-0005-0000-0000-000045000000}"/>
    <cellStyle name="20% - Accent1 2 15" xfId="76" xr:uid="{00000000-0005-0000-0000-000046000000}"/>
    <cellStyle name="20% - Accent1 2 16" xfId="77" xr:uid="{00000000-0005-0000-0000-000047000000}"/>
    <cellStyle name="20% - Accent1 2 2" xfId="78" xr:uid="{00000000-0005-0000-0000-000048000000}"/>
    <cellStyle name="20% - Accent1 2 2 10" xfId="79" xr:uid="{00000000-0005-0000-0000-000049000000}"/>
    <cellStyle name="20% - Accent1 2 2 10 2" xfId="80" xr:uid="{00000000-0005-0000-0000-00004A000000}"/>
    <cellStyle name="20% - Accent1 2 2 10 3" xfId="81" xr:uid="{00000000-0005-0000-0000-00004B000000}"/>
    <cellStyle name="20% - Accent1 2 2 11" xfId="82" xr:uid="{00000000-0005-0000-0000-00004C000000}"/>
    <cellStyle name="20% - Accent1 2 2 12" xfId="83" xr:uid="{00000000-0005-0000-0000-00004D000000}"/>
    <cellStyle name="20% - Accent1 2 2 2" xfId="84" xr:uid="{00000000-0005-0000-0000-00004E000000}"/>
    <cellStyle name="20% - Accent1 2 2 2 10" xfId="85" xr:uid="{00000000-0005-0000-0000-00004F000000}"/>
    <cellStyle name="20% - Accent1 2 2 2 2" xfId="86" xr:uid="{00000000-0005-0000-0000-000050000000}"/>
    <cellStyle name="20% - Accent1 2 2 2 2 2" xfId="87" xr:uid="{00000000-0005-0000-0000-000051000000}"/>
    <cellStyle name="20% - Accent1 2 2 2 2 2 2" xfId="88" xr:uid="{00000000-0005-0000-0000-000052000000}"/>
    <cellStyle name="20% - Accent1 2 2 2 2 2 3" xfId="89" xr:uid="{00000000-0005-0000-0000-000053000000}"/>
    <cellStyle name="20% - Accent1 2 2 2 2 3" xfId="90" xr:uid="{00000000-0005-0000-0000-000054000000}"/>
    <cellStyle name="20% - Accent1 2 2 2 2 4" xfId="91" xr:uid="{00000000-0005-0000-0000-000055000000}"/>
    <cellStyle name="20% - Accent1 2 2 2 3" xfId="92" xr:uid="{00000000-0005-0000-0000-000056000000}"/>
    <cellStyle name="20% - Accent1 2 2 2 3 2" xfId="93" xr:uid="{00000000-0005-0000-0000-000057000000}"/>
    <cellStyle name="20% - Accent1 2 2 2 3 2 2" xfId="94" xr:uid="{00000000-0005-0000-0000-000058000000}"/>
    <cellStyle name="20% - Accent1 2 2 2 3 2 3" xfId="95" xr:uid="{00000000-0005-0000-0000-000059000000}"/>
    <cellStyle name="20% - Accent1 2 2 2 3 3" xfId="96" xr:uid="{00000000-0005-0000-0000-00005A000000}"/>
    <cellStyle name="20% - Accent1 2 2 2 3 4" xfId="97" xr:uid="{00000000-0005-0000-0000-00005B000000}"/>
    <cellStyle name="20% - Accent1 2 2 2 4" xfId="98" xr:uid="{00000000-0005-0000-0000-00005C000000}"/>
    <cellStyle name="20% - Accent1 2 2 2 4 2" xfId="99" xr:uid="{00000000-0005-0000-0000-00005D000000}"/>
    <cellStyle name="20% - Accent1 2 2 2 4 2 2" xfId="100" xr:uid="{00000000-0005-0000-0000-00005E000000}"/>
    <cellStyle name="20% - Accent1 2 2 2 4 2 3" xfId="101" xr:uid="{00000000-0005-0000-0000-00005F000000}"/>
    <cellStyle name="20% - Accent1 2 2 2 4 3" xfId="102" xr:uid="{00000000-0005-0000-0000-000060000000}"/>
    <cellStyle name="20% - Accent1 2 2 2 4 4" xfId="103" xr:uid="{00000000-0005-0000-0000-000061000000}"/>
    <cellStyle name="20% - Accent1 2 2 2 5" xfId="104" xr:uid="{00000000-0005-0000-0000-000062000000}"/>
    <cellStyle name="20% - Accent1 2 2 2 5 2" xfId="105" xr:uid="{00000000-0005-0000-0000-000063000000}"/>
    <cellStyle name="20% - Accent1 2 2 2 5 2 2" xfId="106" xr:uid="{00000000-0005-0000-0000-000064000000}"/>
    <cellStyle name="20% - Accent1 2 2 2 5 2 3" xfId="107" xr:uid="{00000000-0005-0000-0000-000065000000}"/>
    <cellStyle name="20% - Accent1 2 2 2 5 3" xfId="108" xr:uid="{00000000-0005-0000-0000-000066000000}"/>
    <cellStyle name="20% - Accent1 2 2 2 5 4" xfId="109" xr:uid="{00000000-0005-0000-0000-000067000000}"/>
    <cellStyle name="20% - Accent1 2 2 2 6" xfId="110" xr:uid="{00000000-0005-0000-0000-000068000000}"/>
    <cellStyle name="20% - Accent1 2 2 2 6 2" xfId="111" xr:uid="{00000000-0005-0000-0000-000069000000}"/>
    <cellStyle name="20% - Accent1 2 2 2 6 2 2" xfId="112" xr:uid="{00000000-0005-0000-0000-00006A000000}"/>
    <cellStyle name="20% - Accent1 2 2 2 6 2 3" xfId="113" xr:uid="{00000000-0005-0000-0000-00006B000000}"/>
    <cellStyle name="20% - Accent1 2 2 2 6 3" xfId="114" xr:uid="{00000000-0005-0000-0000-00006C000000}"/>
    <cellStyle name="20% - Accent1 2 2 2 6 4" xfId="115" xr:uid="{00000000-0005-0000-0000-00006D000000}"/>
    <cellStyle name="20% - Accent1 2 2 2 7" xfId="116" xr:uid="{00000000-0005-0000-0000-00006E000000}"/>
    <cellStyle name="20% - Accent1 2 2 2 7 2" xfId="117" xr:uid="{00000000-0005-0000-0000-00006F000000}"/>
    <cellStyle name="20% - Accent1 2 2 2 7 2 2" xfId="118" xr:uid="{00000000-0005-0000-0000-000070000000}"/>
    <cellStyle name="20% - Accent1 2 2 2 7 2 3" xfId="119" xr:uid="{00000000-0005-0000-0000-000071000000}"/>
    <cellStyle name="20% - Accent1 2 2 2 7 3" xfId="120" xr:uid="{00000000-0005-0000-0000-000072000000}"/>
    <cellStyle name="20% - Accent1 2 2 2 7 4" xfId="121" xr:uid="{00000000-0005-0000-0000-000073000000}"/>
    <cellStyle name="20% - Accent1 2 2 2 8" xfId="122" xr:uid="{00000000-0005-0000-0000-000074000000}"/>
    <cellStyle name="20% - Accent1 2 2 2 8 2" xfId="123" xr:uid="{00000000-0005-0000-0000-000075000000}"/>
    <cellStyle name="20% - Accent1 2 2 2 8 3" xfId="124" xr:uid="{00000000-0005-0000-0000-000076000000}"/>
    <cellStyle name="20% - Accent1 2 2 2 9" xfId="125" xr:uid="{00000000-0005-0000-0000-000077000000}"/>
    <cellStyle name="20% - Accent1 2 2 3" xfId="126" xr:uid="{00000000-0005-0000-0000-000078000000}"/>
    <cellStyle name="20% - Accent1 2 2 3 10" xfId="127" xr:uid="{00000000-0005-0000-0000-000079000000}"/>
    <cellStyle name="20% - Accent1 2 2 3 2" xfId="128" xr:uid="{00000000-0005-0000-0000-00007A000000}"/>
    <cellStyle name="20% - Accent1 2 2 3 2 2" xfId="129" xr:uid="{00000000-0005-0000-0000-00007B000000}"/>
    <cellStyle name="20% - Accent1 2 2 3 2 2 2" xfId="130" xr:uid="{00000000-0005-0000-0000-00007C000000}"/>
    <cellStyle name="20% - Accent1 2 2 3 2 2 3" xfId="131" xr:uid="{00000000-0005-0000-0000-00007D000000}"/>
    <cellStyle name="20% - Accent1 2 2 3 2 3" xfId="132" xr:uid="{00000000-0005-0000-0000-00007E000000}"/>
    <cellStyle name="20% - Accent1 2 2 3 2 4" xfId="133" xr:uid="{00000000-0005-0000-0000-00007F000000}"/>
    <cellStyle name="20% - Accent1 2 2 3 3" xfId="134" xr:uid="{00000000-0005-0000-0000-000080000000}"/>
    <cellStyle name="20% - Accent1 2 2 3 3 2" xfId="135" xr:uid="{00000000-0005-0000-0000-000081000000}"/>
    <cellStyle name="20% - Accent1 2 2 3 3 2 2" xfId="136" xr:uid="{00000000-0005-0000-0000-000082000000}"/>
    <cellStyle name="20% - Accent1 2 2 3 3 2 3" xfId="137" xr:uid="{00000000-0005-0000-0000-000083000000}"/>
    <cellStyle name="20% - Accent1 2 2 3 3 3" xfId="138" xr:uid="{00000000-0005-0000-0000-000084000000}"/>
    <cellStyle name="20% - Accent1 2 2 3 3 4" xfId="139" xr:uid="{00000000-0005-0000-0000-000085000000}"/>
    <cellStyle name="20% - Accent1 2 2 3 4" xfId="140" xr:uid="{00000000-0005-0000-0000-000086000000}"/>
    <cellStyle name="20% - Accent1 2 2 3 4 2" xfId="141" xr:uid="{00000000-0005-0000-0000-000087000000}"/>
    <cellStyle name="20% - Accent1 2 2 3 4 2 2" xfId="142" xr:uid="{00000000-0005-0000-0000-000088000000}"/>
    <cellStyle name="20% - Accent1 2 2 3 4 2 3" xfId="143" xr:uid="{00000000-0005-0000-0000-000089000000}"/>
    <cellStyle name="20% - Accent1 2 2 3 4 3" xfId="144" xr:uid="{00000000-0005-0000-0000-00008A000000}"/>
    <cellStyle name="20% - Accent1 2 2 3 4 4" xfId="145" xr:uid="{00000000-0005-0000-0000-00008B000000}"/>
    <cellStyle name="20% - Accent1 2 2 3 5" xfId="146" xr:uid="{00000000-0005-0000-0000-00008C000000}"/>
    <cellStyle name="20% - Accent1 2 2 3 5 2" xfId="147" xr:uid="{00000000-0005-0000-0000-00008D000000}"/>
    <cellStyle name="20% - Accent1 2 2 3 5 2 2" xfId="148" xr:uid="{00000000-0005-0000-0000-00008E000000}"/>
    <cellStyle name="20% - Accent1 2 2 3 5 2 3" xfId="149" xr:uid="{00000000-0005-0000-0000-00008F000000}"/>
    <cellStyle name="20% - Accent1 2 2 3 5 3" xfId="150" xr:uid="{00000000-0005-0000-0000-000090000000}"/>
    <cellStyle name="20% - Accent1 2 2 3 5 4" xfId="151" xr:uid="{00000000-0005-0000-0000-000091000000}"/>
    <cellStyle name="20% - Accent1 2 2 3 6" xfId="152" xr:uid="{00000000-0005-0000-0000-000092000000}"/>
    <cellStyle name="20% - Accent1 2 2 3 6 2" xfId="153" xr:uid="{00000000-0005-0000-0000-000093000000}"/>
    <cellStyle name="20% - Accent1 2 2 3 6 2 2" xfId="154" xr:uid="{00000000-0005-0000-0000-000094000000}"/>
    <cellStyle name="20% - Accent1 2 2 3 6 2 3" xfId="155" xr:uid="{00000000-0005-0000-0000-000095000000}"/>
    <cellStyle name="20% - Accent1 2 2 3 6 3" xfId="156" xr:uid="{00000000-0005-0000-0000-000096000000}"/>
    <cellStyle name="20% - Accent1 2 2 3 6 4" xfId="157" xr:uid="{00000000-0005-0000-0000-000097000000}"/>
    <cellStyle name="20% - Accent1 2 2 3 7" xfId="158" xr:uid="{00000000-0005-0000-0000-000098000000}"/>
    <cellStyle name="20% - Accent1 2 2 3 7 2" xfId="159" xr:uid="{00000000-0005-0000-0000-000099000000}"/>
    <cellStyle name="20% - Accent1 2 2 3 7 2 2" xfId="160" xr:uid="{00000000-0005-0000-0000-00009A000000}"/>
    <cellStyle name="20% - Accent1 2 2 3 7 2 3" xfId="161" xr:uid="{00000000-0005-0000-0000-00009B000000}"/>
    <cellStyle name="20% - Accent1 2 2 3 7 3" xfId="162" xr:uid="{00000000-0005-0000-0000-00009C000000}"/>
    <cellStyle name="20% - Accent1 2 2 3 7 4" xfId="163" xr:uid="{00000000-0005-0000-0000-00009D000000}"/>
    <cellStyle name="20% - Accent1 2 2 3 8" xfId="164" xr:uid="{00000000-0005-0000-0000-00009E000000}"/>
    <cellStyle name="20% - Accent1 2 2 3 8 2" xfId="165" xr:uid="{00000000-0005-0000-0000-00009F000000}"/>
    <cellStyle name="20% - Accent1 2 2 3 8 3" xfId="166" xr:uid="{00000000-0005-0000-0000-0000A0000000}"/>
    <cellStyle name="20% - Accent1 2 2 3 9" xfId="167" xr:uid="{00000000-0005-0000-0000-0000A1000000}"/>
    <cellStyle name="20% - Accent1 2 2 4" xfId="168" xr:uid="{00000000-0005-0000-0000-0000A2000000}"/>
    <cellStyle name="20% - Accent1 2 2 4 2" xfId="169" xr:uid="{00000000-0005-0000-0000-0000A3000000}"/>
    <cellStyle name="20% - Accent1 2 2 4 2 2" xfId="170" xr:uid="{00000000-0005-0000-0000-0000A4000000}"/>
    <cellStyle name="20% - Accent1 2 2 4 2 3" xfId="171" xr:uid="{00000000-0005-0000-0000-0000A5000000}"/>
    <cellStyle name="20% - Accent1 2 2 4 3" xfId="172" xr:uid="{00000000-0005-0000-0000-0000A6000000}"/>
    <cellStyle name="20% - Accent1 2 2 4 4" xfId="173" xr:uid="{00000000-0005-0000-0000-0000A7000000}"/>
    <cellStyle name="20% - Accent1 2 2 5" xfId="174" xr:uid="{00000000-0005-0000-0000-0000A8000000}"/>
    <cellStyle name="20% - Accent1 2 2 5 2" xfId="175" xr:uid="{00000000-0005-0000-0000-0000A9000000}"/>
    <cellStyle name="20% - Accent1 2 2 5 2 2" xfId="176" xr:uid="{00000000-0005-0000-0000-0000AA000000}"/>
    <cellStyle name="20% - Accent1 2 2 5 2 3" xfId="177" xr:uid="{00000000-0005-0000-0000-0000AB000000}"/>
    <cellStyle name="20% - Accent1 2 2 5 3" xfId="178" xr:uid="{00000000-0005-0000-0000-0000AC000000}"/>
    <cellStyle name="20% - Accent1 2 2 5 4" xfId="179" xr:uid="{00000000-0005-0000-0000-0000AD000000}"/>
    <cellStyle name="20% - Accent1 2 2 6" xfId="180" xr:uid="{00000000-0005-0000-0000-0000AE000000}"/>
    <cellStyle name="20% - Accent1 2 2 6 2" xfId="181" xr:uid="{00000000-0005-0000-0000-0000AF000000}"/>
    <cellStyle name="20% - Accent1 2 2 6 2 2" xfId="182" xr:uid="{00000000-0005-0000-0000-0000B0000000}"/>
    <cellStyle name="20% - Accent1 2 2 6 2 3" xfId="183" xr:uid="{00000000-0005-0000-0000-0000B1000000}"/>
    <cellStyle name="20% - Accent1 2 2 6 3" xfId="184" xr:uid="{00000000-0005-0000-0000-0000B2000000}"/>
    <cellStyle name="20% - Accent1 2 2 6 4" xfId="185" xr:uid="{00000000-0005-0000-0000-0000B3000000}"/>
    <cellStyle name="20% - Accent1 2 2 7" xfId="186" xr:uid="{00000000-0005-0000-0000-0000B4000000}"/>
    <cellStyle name="20% - Accent1 2 2 7 2" xfId="187" xr:uid="{00000000-0005-0000-0000-0000B5000000}"/>
    <cellStyle name="20% - Accent1 2 2 7 2 2" xfId="188" xr:uid="{00000000-0005-0000-0000-0000B6000000}"/>
    <cellStyle name="20% - Accent1 2 2 7 2 3" xfId="189" xr:uid="{00000000-0005-0000-0000-0000B7000000}"/>
    <cellStyle name="20% - Accent1 2 2 7 3" xfId="190" xr:uid="{00000000-0005-0000-0000-0000B8000000}"/>
    <cellStyle name="20% - Accent1 2 2 7 4" xfId="191" xr:uid="{00000000-0005-0000-0000-0000B9000000}"/>
    <cellStyle name="20% - Accent1 2 2 8" xfId="192" xr:uid="{00000000-0005-0000-0000-0000BA000000}"/>
    <cellStyle name="20% - Accent1 2 2 8 2" xfId="193" xr:uid="{00000000-0005-0000-0000-0000BB000000}"/>
    <cellStyle name="20% - Accent1 2 2 8 2 2" xfId="194" xr:uid="{00000000-0005-0000-0000-0000BC000000}"/>
    <cellStyle name="20% - Accent1 2 2 8 2 3" xfId="195" xr:uid="{00000000-0005-0000-0000-0000BD000000}"/>
    <cellStyle name="20% - Accent1 2 2 8 3" xfId="196" xr:uid="{00000000-0005-0000-0000-0000BE000000}"/>
    <cellStyle name="20% - Accent1 2 2 8 4" xfId="197" xr:uid="{00000000-0005-0000-0000-0000BF000000}"/>
    <cellStyle name="20% - Accent1 2 2 9" xfId="198" xr:uid="{00000000-0005-0000-0000-0000C0000000}"/>
    <cellStyle name="20% - Accent1 2 2 9 2" xfId="199" xr:uid="{00000000-0005-0000-0000-0000C1000000}"/>
    <cellStyle name="20% - Accent1 2 2 9 2 2" xfId="200" xr:uid="{00000000-0005-0000-0000-0000C2000000}"/>
    <cellStyle name="20% - Accent1 2 2 9 2 3" xfId="201" xr:uid="{00000000-0005-0000-0000-0000C3000000}"/>
    <cellStyle name="20% - Accent1 2 2 9 3" xfId="202" xr:uid="{00000000-0005-0000-0000-0000C4000000}"/>
    <cellStyle name="20% - Accent1 2 2 9 4" xfId="203" xr:uid="{00000000-0005-0000-0000-0000C5000000}"/>
    <cellStyle name="20% - Accent1 2 3" xfId="204" xr:uid="{00000000-0005-0000-0000-0000C6000000}"/>
    <cellStyle name="20% - Accent1 2 3 10" xfId="205" xr:uid="{00000000-0005-0000-0000-0000C7000000}"/>
    <cellStyle name="20% - Accent1 2 3 10 2" xfId="206" xr:uid="{00000000-0005-0000-0000-0000C8000000}"/>
    <cellStyle name="20% - Accent1 2 3 10 3" xfId="207" xr:uid="{00000000-0005-0000-0000-0000C9000000}"/>
    <cellStyle name="20% - Accent1 2 3 11" xfId="208" xr:uid="{00000000-0005-0000-0000-0000CA000000}"/>
    <cellStyle name="20% - Accent1 2 3 12" xfId="209" xr:uid="{00000000-0005-0000-0000-0000CB000000}"/>
    <cellStyle name="20% - Accent1 2 3 2" xfId="210" xr:uid="{00000000-0005-0000-0000-0000CC000000}"/>
    <cellStyle name="20% - Accent1 2 3 2 10" xfId="211" xr:uid="{00000000-0005-0000-0000-0000CD000000}"/>
    <cellStyle name="20% - Accent1 2 3 2 2" xfId="212" xr:uid="{00000000-0005-0000-0000-0000CE000000}"/>
    <cellStyle name="20% - Accent1 2 3 2 2 2" xfId="213" xr:uid="{00000000-0005-0000-0000-0000CF000000}"/>
    <cellStyle name="20% - Accent1 2 3 2 2 2 2" xfId="214" xr:uid="{00000000-0005-0000-0000-0000D0000000}"/>
    <cellStyle name="20% - Accent1 2 3 2 2 2 3" xfId="215" xr:uid="{00000000-0005-0000-0000-0000D1000000}"/>
    <cellStyle name="20% - Accent1 2 3 2 2 3" xfId="216" xr:uid="{00000000-0005-0000-0000-0000D2000000}"/>
    <cellStyle name="20% - Accent1 2 3 2 2 4" xfId="217" xr:uid="{00000000-0005-0000-0000-0000D3000000}"/>
    <cellStyle name="20% - Accent1 2 3 2 3" xfId="218" xr:uid="{00000000-0005-0000-0000-0000D4000000}"/>
    <cellStyle name="20% - Accent1 2 3 2 3 2" xfId="219" xr:uid="{00000000-0005-0000-0000-0000D5000000}"/>
    <cellStyle name="20% - Accent1 2 3 2 3 2 2" xfId="220" xr:uid="{00000000-0005-0000-0000-0000D6000000}"/>
    <cellStyle name="20% - Accent1 2 3 2 3 2 3" xfId="221" xr:uid="{00000000-0005-0000-0000-0000D7000000}"/>
    <cellStyle name="20% - Accent1 2 3 2 3 3" xfId="222" xr:uid="{00000000-0005-0000-0000-0000D8000000}"/>
    <cellStyle name="20% - Accent1 2 3 2 3 4" xfId="223" xr:uid="{00000000-0005-0000-0000-0000D9000000}"/>
    <cellStyle name="20% - Accent1 2 3 2 4" xfId="224" xr:uid="{00000000-0005-0000-0000-0000DA000000}"/>
    <cellStyle name="20% - Accent1 2 3 2 4 2" xfId="225" xr:uid="{00000000-0005-0000-0000-0000DB000000}"/>
    <cellStyle name="20% - Accent1 2 3 2 4 2 2" xfId="226" xr:uid="{00000000-0005-0000-0000-0000DC000000}"/>
    <cellStyle name="20% - Accent1 2 3 2 4 2 3" xfId="227" xr:uid="{00000000-0005-0000-0000-0000DD000000}"/>
    <cellStyle name="20% - Accent1 2 3 2 4 3" xfId="228" xr:uid="{00000000-0005-0000-0000-0000DE000000}"/>
    <cellStyle name="20% - Accent1 2 3 2 4 4" xfId="229" xr:uid="{00000000-0005-0000-0000-0000DF000000}"/>
    <cellStyle name="20% - Accent1 2 3 2 5" xfId="230" xr:uid="{00000000-0005-0000-0000-0000E0000000}"/>
    <cellStyle name="20% - Accent1 2 3 2 5 2" xfId="231" xr:uid="{00000000-0005-0000-0000-0000E1000000}"/>
    <cellStyle name="20% - Accent1 2 3 2 5 2 2" xfId="232" xr:uid="{00000000-0005-0000-0000-0000E2000000}"/>
    <cellStyle name="20% - Accent1 2 3 2 5 2 3" xfId="233" xr:uid="{00000000-0005-0000-0000-0000E3000000}"/>
    <cellStyle name="20% - Accent1 2 3 2 5 3" xfId="234" xr:uid="{00000000-0005-0000-0000-0000E4000000}"/>
    <cellStyle name="20% - Accent1 2 3 2 5 4" xfId="235" xr:uid="{00000000-0005-0000-0000-0000E5000000}"/>
    <cellStyle name="20% - Accent1 2 3 2 6" xfId="236" xr:uid="{00000000-0005-0000-0000-0000E6000000}"/>
    <cellStyle name="20% - Accent1 2 3 2 6 2" xfId="237" xr:uid="{00000000-0005-0000-0000-0000E7000000}"/>
    <cellStyle name="20% - Accent1 2 3 2 6 2 2" xfId="238" xr:uid="{00000000-0005-0000-0000-0000E8000000}"/>
    <cellStyle name="20% - Accent1 2 3 2 6 2 3" xfId="239" xr:uid="{00000000-0005-0000-0000-0000E9000000}"/>
    <cellStyle name="20% - Accent1 2 3 2 6 3" xfId="240" xr:uid="{00000000-0005-0000-0000-0000EA000000}"/>
    <cellStyle name="20% - Accent1 2 3 2 6 4" xfId="241" xr:uid="{00000000-0005-0000-0000-0000EB000000}"/>
    <cellStyle name="20% - Accent1 2 3 2 7" xfId="242" xr:uid="{00000000-0005-0000-0000-0000EC000000}"/>
    <cellStyle name="20% - Accent1 2 3 2 7 2" xfId="243" xr:uid="{00000000-0005-0000-0000-0000ED000000}"/>
    <cellStyle name="20% - Accent1 2 3 2 7 2 2" xfId="244" xr:uid="{00000000-0005-0000-0000-0000EE000000}"/>
    <cellStyle name="20% - Accent1 2 3 2 7 2 3" xfId="245" xr:uid="{00000000-0005-0000-0000-0000EF000000}"/>
    <cellStyle name="20% - Accent1 2 3 2 7 3" xfId="246" xr:uid="{00000000-0005-0000-0000-0000F0000000}"/>
    <cellStyle name="20% - Accent1 2 3 2 7 4" xfId="247" xr:uid="{00000000-0005-0000-0000-0000F1000000}"/>
    <cellStyle name="20% - Accent1 2 3 2 8" xfId="248" xr:uid="{00000000-0005-0000-0000-0000F2000000}"/>
    <cellStyle name="20% - Accent1 2 3 2 8 2" xfId="249" xr:uid="{00000000-0005-0000-0000-0000F3000000}"/>
    <cellStyle name="20% - Accent1 2 3 2 8 3" xfId="250" xr:uid="{00000000-0005-0000-0000-0000F4000000}"/>
    <cellStyle name="20% - Accent1 2 3 2 9" xfId="251" xr:uid="{00000000-0005-0000-0000-0000F5000000}"/>
    <cellStyle name="20% - Accent1 2 3 3" xfId="252" xr:uid="{00000000-0005-0000-0000-0000F6000000}"/>
    <cellStyle name="20% - Accent1 2 3 3 10" xfId="253" xr:uid="{00000000-0005-0000-0000-0000F7000000}"/>
    <cellStyle name="20% - Accent1 2 3 3 2" xfId="254" xr:uid="{00000000-0005-0000-0000-0000F8000000}"/>
    <cellStyle name="20% - Accent1 2 3 3 2 2" xfId="255" xr:uid="{00000000-0005-0000-0000-0000F9000000}"/>
    <cellStyle name="20% - Accent1 2 3 3 2 2 2" xfId="256" xr:uid="{00000000-0005-0000-0000-0000FA000000}"/>
    <cellStyle name="20% - Accent1 2 3 3 2 2 3" xfId="257" xr:uid="{00000000-0005-0000-0000-0000FB000000}"/>
    <cellStyle name="20% - Accent1 2 3 3 2 3" xfId="258" xr:uid="{00000000-0005-0000-0000-0000FC000000}"/>
    <cellStyle name="20% - Accent1 2 3 3 2 4" xfId="259" xr:uid="{00000000-0005-0000-0000-0000FD000000}"/>
    <cellStyle name="20% - Accent1 2 3 3 3" xfId="260" xr:uid="{00000000-0005-0000-0000-0000FE000000}"/>
    <cellStyle name="20% - Accent1 2 3 3 3 2" xfId="261" xr:uid="{00000000-0005-0000-0000-0000FF000000}"/>
    <cellStyle name="20% - Accent1 2 3 3 3 2 2" xfId="262" xr:uid="{00000000-0005-0000-0000-000000010000}"/>
    <cellStyle name="20% - Accent1 2 3 3 3 2 3" xfId="263" xr:uid="{00000000-0005-0000-0000-000001010000}"/>
    <cellStyle name="20% - Accent1 2 3 3 3 3" xfId="264" xr:uid="{00000000-0005-0000-0000-000002010000}"/>
    <cellStyle name="20% - Accent1 2 3 3 3 4" xfId="265" xr:uid="{00000000-0005-0000-0000-000003010000}"/>
    <cellStyle name="20% - Accent1 2 3 3 4" xfId="266" xr:uid="{00000000-0005-0000-0000-000004010000}"/>
    <cellStyle name="20% - Accent1 2 3 3 4 2" xfId="267" xr:uid="{00000000-0005-0000-0000-000005010000}"/>
    <cellStyle name="20% - Accent1 2 3 3 4 2 2" xfId="268" xr:uid="{00000000-0005-0000-0000-000006010000}"/>
    <cellStyle name="20% - Accent1 2 3 3 4 2 3" xfId="269" xr:uid="{00000000-0005-0000-0000-000007010000}"/>
    <cellStyle name="20% - Accent1 2 3 3 4 3" xfId="270" xr:uid="{00000000-0005-0000-0000-000008010000}"/>
    <cellStyle name="20% - Accent1 2 3 3 4 4" xfId="271" xr:uid="{00000000-0005-0000-0000-000009010000}"/>
    <cellStyle name="20% - Accent1 2 3 3 5" xfId="272" xr:uid="{00000000-0005-0000-0000-00000A010000}"/>
    <cellStyle name="20% - Accent1 2 3 3 5 2" xfId="273" xr:uid="{00000000-0005-0000-0000-00000B010000}"/>
    <cellStyle name="20% - Accent1 2 3 3 5 2 2" xfId="274" xr:uid="{00000000-0005-0000-0000-00000C010000}"/>
    <cellStyle name="20% - Accent1 2 3 3 5 2 3" xfId="275" xr:uid="{00000000-0005-0000-0000-00000D010000}"/>
    <cellStyle name="20% - Accent1 2 3 3 5 3" xfId="276" xr:uid="{00000000-0005-0000-0000-00000E010000}"/>
    <cellStyle name="20% - Accent1 2 3 3 5 4" xfId="277" xr:uid="{00000000-0005-0000-0000-00000F010000}"/>
    <cellStyle name="20% - Accent1 2 3 3 6" xfId="278" xr:uid="{00000000-0005-0000-0000-000010010000}"/>
    <cellStyle name="20% - Accent1 2 3 3 6 2" xfId="279" xr:uid="{00000000-0005-0000-0000-000011010000}"/>
    <cellStyle name="20% - Accent1 2 3 3 6 2 2" xfId="280" xr:uid="{00000000-0005-0000-0000-000012010000}"/>
    <cellStyle name="20% - Accent1 2 3 3 6 2 3" xfId="281" xr:uid="{00000000-0005-0000-0000-000013010000}"/>
    <cellStyle name="20% - Accent1 2 3 3 6 3" xfId="282" xr:uid="{00000000-0005-0000-0000-000014010000}"/>
    <cellStyle name="20% - Accent1 2 3 3 6 4" xfId="283" xr:uid="{00000000-0005-0000-0000-000015010000}"/>
    <cellStyle name="20% - Accent1 2 3 3 7" xfId="284" xr:uid="{00000000-0005-0000-0000-000016010000}"/>
    <cellStyle name="20% - Accent1 2 3 3 7 2" xfId="285" xr:uid="{00000000-0005-0000-0000-000017010000}"/>
    <cellStyle name="20% - Accent1 2 3 3 7 2 2" xfId="286" xr:uid="{00000000-0005-0000-0000-000018010000}"/>
    <cellStyle name="20% - Accent1 2 3 3 7 2 3" xfId="287" xr:uid="{00000000-0005-0000-0000-000019010000}"/>
    <cellStyle name="20% - Accent1 2 3 3 7 3" xfId="288" xr:uid="{00000000-0005-0000-0000-00001A010000}"/>
    <cellStyle name="20% - Accent1 2 3 3 7 4" xfId="289" xr:uid="{00000000-0005-0000-0000-00001B010000}"/>
    <cellStyle name="20% - Accent1 2 3 3 8" xfId="290" xr:uid="{00000000-0005-0000-0000-00001C010000}"/>
    <cellStyle name="20% - Accent1 2 3 3 8 2" xfId="291" xr:uid="{00000000-0005-0000-0000-00001D010000}"/>
    <cellStyle name="20% - Accent1 2 3 3 8 3" xfId="292" xr:uid="{00000000-0005-0000-0000-00001E010000}"/>
    <cellStyle name="20% - Accent1 2 3 3 9" xfId="293" xr:uid="{00000000-0005-0000-0000-00001F010000}"/>
    <cellStyle name="20% - Accent1 2 3 4" xfId="294" xr:uid="{00000000-0005-0000-0000-000020010000}"/>
    <cellStyle name="20% - Accent1 2 3 4 2" xfId="295" xr:uid="{00000000-0005-0000-0000-000021010000}"/>
    <cellStyle name="20% - Accent1 2 3 4 2 2" xfId="296" xr:uid="{00000000-0005-0000-0000-000022010000}"/>
    <cellStyle name="20% - Accent1 2 3 4 2 3" xfId="297" xr:uid="{00000000-0005-0000-0000-000023010000}"/>
    <cellStyle name="20% - Accent1 2 3 4 3" xfId="298" xr:uid="{00000000-0005-0000-0000-000024010000}"/>
    <cellStyle name="20% - Accent1 2 3 4 4" xfId="299" xr:uid="{00000000-0005-0000-0000-000025010000}"/>
    <cellStyle name="20% - Accent1 2 3 5" xfId="300" xr:uid="{00000000-0005-0000-0000-000026010000}"/>
    <cellStyle name="20% - Accent1 2 3 5 2" xfId="301" xr:uid="{00000000-0005-0000-0000-000027010000}"/>
    <cellStyle name="20% - Accent1 2 3 5 2 2" xfId="302" xr:uid="{00000000-0005-0000-0000-000028010000}"/>
    <cellStyle name="20% - Accent1 2 3 5 2 3" xfId="303" xr:uid="{00000000-0005-0000-0000-000029010000}"/>
    <cellStyle name="20% - Accent1 2 3 5 3" xfId="304" xr:uid="{00000000-0005-0000-0000-00002A010000}"/>
    <cellStyle name="20% - Accent1 2 3 5 4" xfId="305" xr:uid="{00000000-0005-0000-0000-00002B010000}"/>
    <cellStyle name="20% - Accent1 2 3 6" xfId="306" xr:uid="{00000000-0005-0000-0000-00002C010000}"/>
    <cellStyle name="20% - Accent1 2 3 6 2" xfId="307" xr:uid="{00000000-0005-0000-0000-00002D010000}"/>
    <cellStyle name="20% - Accent1 2 3 6 2 2" xfId="308" xr:uid="{00000000-0005-0000-0000-00002E010000}"/>
    <cellStyle name="20% - Accent1 2 3 6 2 3" xfId="309" xr:uid="{00000000-0005-0000-0000-00002F010000}"/>
    <cellStyle name="20% - Accent1 2 3 6 3" xfId="310" xr:uid="{00000000-0005-0000-0000-000030010000}"/>
    <cellStyle name="20% - Accent1 2 3 6 4" xfId="311" xr:uid="{00000000-0005-0000-0000-000031010000}"/>
    <cellStyle name="20% - Accent1 2 3 7" xfId="312" xr:uid="{00000000-0005-0000-0000-000032010000}"/>
    <cellStyle name="20% - Accent1 2 3 7 2" xfId="313" xr:uid="{00000000-0005-0000-0000-000033010000}"/>
    <cellStyle name="20% - Accent1 2 3 7 2 2" xfId="314" xr:uid="{00000000-0005-0000-0000-000034010000}"/>
    <cellStyle name="20% - Accent1 2 3 7 2 3" xfId="315" xr:uid="{00000000-0005-0000-0000-000035010000}"/>
    <cellStyle name="20% - Accent1 2 3 7 3" xfId="316" xr:uid="{00000000-0005-0000-0000-000036010000}"/>
    <cellStyle name="20% - Accent1 2 3 7 4" xfId="317" xr:uid="{00000000-0005-0000-0000-000037010000}"/>
    <cellStyle name="20% - Accent1 2 3 8" xfId="318" xr:uid="{00000000-0005-0000-0000-000038010000}"/>
    <cellStyle name="20% - Accent1 2 3 8 2" xfId="319" xr:uid="{00000000-0005-0000-0000-000039010000}"/>
    <cellStyle name="20% - Accent1 2 3 8 2 2" xfId="320" xr:uid="{00000000-0005-0000-0000-00003A010000}"/>
    <cellStyle name="20% - Accent1 2 3 8 2 3" xfId="321" xr:uid="{00000000-0005-0000-0000-00003B010000}"/>
    <cellStyle name="20% - Accent1 2 3 8 3" xfId="322" xr:uid="{00000000-0005-0000-0000-00003C010000}"/>
    <cellStyle name="20% - Accent1 2 3 8 4" xfId="323" xr:uid="{00000000-0005-0000-0000-00003D010000}"/>
    <cellStyle name="20% - Accent1 2 3 9" xfId="324" xr:uid="{00000000-0005-0000-0000-00003E010000}"/>
    <cellStyle name="20% - Accent1 2 3 9 2" xfId="325" xr:uid="{00000000-0005-0000-0000-00003F010000}"/>
    <cellStyle name="20% - Accent1 2 3 9 2 2" xfId="326" xr:uid="{00000000-0005-0000-0000-000040010000}"/>
    <cellStyle name="20% - Accent1 2 3 9 2 3" xfId="327" xr:uid="{00000000-0005-0000-0000-000041010000}"/>
    <cellStyle name="20% - Accent1 2 3 9 3" xfId="328" xr:uid="{00000000-0005-0000-0000-000042010000}"/>
    <cellStyle name="20% - Accent1 2 3 9 4" xfId="329" xr:uid="{00000000-0005-0000-0000-000043010000}"/>
    <cellStyle name="20% - Accent1 2 4" xfId="330" xr:uid="{00000000-0005-0000-0000-000044010000}"/>
    <cellStyle name="20% - Accent1 2 4 10" xfId="331" xr:uid="{00000000-0005-0000-0000-000045010000}"/>
    <cellStyle name="20% - Accent1 2 4 10 2" xfId="332" xr:uid="{00000000-0005-0000-0000-000046010000}"/>
    <cellStyle name="20% - Accent1 2 4 10 3" xfId="333" xr:uid="{00000000-0005-0000-0000-000047010000}"/>
    <cellStyle name="20% - Accent1 2 4 11" xfId="334" xr:uid="{00000000-0005-0000-0000-000048010000}"/>
    <cellStyle name="20% - Accent1 2 4 12" xfId="335" xr:uid="{00000000-0005-0000-0000-000049010000}"/>
    <cellStyle name="20% - Accent1 2 4 2" xfId="336" xr:uid="{00000000-0005-0000-0000-00004A010000}"/>
    <cellStyle name="20% - Accent1 2 4 2 10" xfId="337" xr:uid="{00000000-0005-0000-0000-00004B010000}"/>
    <cellStyle name="20% - Accent1 2 4 2 2" xfId="338" xr:uid="{00000000-0005-0000-0000-00004C010000}"/>
    <cellStyle name="20% - Accent1 2 4 2 2 2" xfId="339" xr:uid="{00000000-0005-0000-0000-00004D010000}"/>
    <cellStyle name="20% - Accent1 2 4 2 2 2 2" xfId="340" xr:uid="{00000000-0005-0000-0000-00004E010000}"/>
    <cellStyle name="20% - Accent1 2 4 2 2 2 3" xfId="341" xr:uid="{00000000-0005-0000-0000-00004F010000}"/>
    <cellStyle name="20% - Accent1 2 4 2 2 3" xfId="342" xr:uid="{00000000-0005-0000-0000-000050010000}"/>
    <cellStyle name="20% - Accent1 2 4 2 2 4" xfId="343" xr:uid="{00000000-0005-0000-0000-000051010000}"/>
    <cellStyle name="20% - Accent1 2 4 2 3" xfId="344" xr:uid="{00000000-0005-0000-0000-000052010000}"/>
    <cellStyle name="20% - Accent1 2 4 2 3 2" xfId="345" xr:uid="{00000000-0005-0000-0000-000053010000}"/>
    <cellStyle name="20% - Accent1 2 4 2 3 2 2" xfId="346" xr:uid="{00000000-0005-0000-0000-000054010000}"/>
    <cellStyle name="20% - Accent1 2 4 2 3 2 3" xfId="347" xr:uid="{00000000-0005-0000-0000-000055010000}"/>
    <cellStyle name="20% - Accent1 2 4 2 3 3" xfId="348" xr:uid="{00000000-0005-0000-0000-000056010000}"/>
    <cellStyle name="20% - Accent1 2 4 2 3 4" xfId="349" xr:uid="{00000000-0005-0000-0000-000057010000}"/>
    <cellStyle name="20% - Accent1 2 4 2 4" xfId="350" xr:uid="{00000000-0005-0000-0000-000058010000}"/>
    <cellStyle name="20% - Accent1 2 4 2 4 2" xfId="351" xr:uid="{00000000-0005-0000-0000-000059010000}"/>
    <cellStyle name="20% - Accent1 2 4 2 4 2 2" xfId="352" xr:uid="{00000000-0005-0000-0000-00005A010000}"/>
    <cellStyle name="20% - Accent1 2 4 2 4 2 3" xfId="353" xr:uid="{00000000-0005-0000-0000-00005B010000}"/>
    <cellStyle name="20% - Accent1 2 4 2 4 3" xfId="354" xr:uid="{00000000-0005-0000-0000-00005C010000}"/>
    <cellStyle name="20% - Accent1 2 4 2 4 4" xfId="355" xr:uid="{00000000-0005-0000-0000-00005D010000}"/>
    <cellStyle name="20% - Accent1 2 4 2 5" xfId="356" xr:uid="{00000000-0005-0000-0000-00005E010000}"/>
    <cellStyle name="20% - Accent1 2 4 2 5 2" xfId="357" xr:uid="{00000000-0005-0000-0000-00005F010000}"/>
    <cellStyle name="20% - Accent1 2 4 2 5 2 2" xfId="358" xr:uid="{00000000-0005-0000-0000-000060010000}"/>
    <cellStyle name="20% - Accent1 2 4 2 5 2 3" xfId="359" xr:uid="{00000000-0005-0000-0000-000061010000}"/>
    <cellStyle name="20% - Accent1 2 4 2 5 3" xfId="360" xr:uid="{00000000-0005-0000-0000-000062010000}"/>
    <cellStyle name="20% - Accent1 2 4 2 5 4" xfId="361" xr:uid="{00000000-0005-0000-0000-000063010000}"/>
    <cellStyle name="20% - Accent1 2 4 2 6" xfId="362" xr:uid="{00000000-0005-0000-0000-000064010000}"/>
    <cellStyle name="20% - Accent1 2 4 2 6 2" xfId="363" xr:uid="{00000000-0005-0000-0000-000065010000}"/>
    <cellStyle name="20% - Accent1 2 4 2 6 2 2" xfId="364" xr:uid="{00000000-0005-0000-0000-000066010000}"/>
    <cellStyle name="20% - Accent1 2 4 2 6 2 3" xfId="365" xr:uid="{00000000-0005-0000-0000-000067010000}"/>
    <cellStyle name="20% - Accent1 2 4 2 6 3" xfId="366" xr:uid="{00000000-0005-0000-0000-000068010000}"/>
    <cellStyle name="20% - Accent1 2 4 2 6 4" xfId="367" xr:uid="{00000000-0005-0000-0000-000069010000}"/>
    <cellStyle name="20% - Accent1 2 4 2 7" xfId="368" xr:uid="{00000000-0005-0000-0000-00006A010000}"/>
    <cellStyle name="20% - Accent1 2 4 2 7 2" xfId="369" xr:uid="{00000000-0005-0000-0000-00006B010000}"/>
    <cellStyle name="20% - Accent1 2 4 2 7 2 2" xfId="370" xr:uid="{00000000-0005-0000-0000-00006C010000}"/>
    <cellStyle name="20% - Accent1 2 4 2 7 2 3" xfId="371" xr:uid="{00000000-0005-0000-0000-00006D010000}"/>
    <cellStyle name="20% - Accent1 2 4 2 7 3" xfId="372" xr:uid="{00000000-0005-0000-0000-00006E010000}"/>
    <cellStyle name="20% - Accent1 2 4 2 7 4" xfId="373" xr:uid="{00000000-0005-0000-0000-00006F010000}"/>
    <cellStyle name="20% - Accent1 2 4 2 8" xfId="374" xr:uid="{00000000-0005-0000-0000-000070010000}"/>
    <cellStyle name="20% - Accent1 2 4 2 8 2" xfId="375" xr:uid="{00000000-0005-0000-0000-000071010000}"/>
    <cellStyle name="20% - Accent1 2 4 2 8 3" xfId="376" xr:uid="{00000000-0005-0000-0000-000072010000}"/>
    <cellStyle name="20% - Accent1 2 4 2 9" xfId="377" xr:uid="{00000000-0005-0000-0000-000073010000}"/>
    <cellStyle name="20% - Accent1 2 4 3" xfId="378" xr:uid="{00000000-0005-0000-0000-000074010000}"/>
    <cellStyle name="20% - Accent1 2 4 3 10" xfId="379" xr:uid="{00000000-0005-0000-0000-000075010000}"/>
    <cellStyle name="20% - Accent1 2 4 3 2" xfId="380" xr:uid="{00000000-0005-0000-0000-000076010000}"/>
    <cellStyle name="20% - Accent1 2 4 3 2 2" xfId="381" xr:uid="{00000000-0005-0000-0000-000077010000}"/>
    <cellStyle name="20% - Accent1 2 4 3 2 2 2" xfId="382" xr:uid="{00000000-0005-0000-0000-000078010000}"/>
    <cellStyle name="20% - Accent1 2 4 3 2 2 3" xfId="383" xr:uid="{00000000-0005-0000-0000-000079010000}"/>
    <cellStyle name="20% - Accent1 2 4 3 2 3" xfId="384" xr:uid="{00000000-0005-0000-0000-00007A010000}"/>
    <cellStyle name="20% - Accent1 2 4 3 2 4" xfId="385" xr:uid="{00000000-0005-0000-0000-00007B010000}"/>
    <cellStyle name="20% - Accent1 2 4 3 3" xfId="386" xr:uid="{00000000-0005-0000-0000-00007C010000}"/>
    <cellStyle name="20% - Accent1 2 4 3 3 2" xfId="387" xr:uid="{00000000-0005-0000-0000-00007D010000}"/>
    <cellStyle name="20% - Accent1 2 4 3 3 2 2" xfId="388" xr:uid="{00000000-0005-0000-0000-00007E010000}"/>
    <cellStyle name="20% - Accent1 2 4 3 3 2 3" xfId="389" xr:uid="{00000000-0005-0000-0000-00007F010000}"/>
    <cellStyle name="20% - Accent1 2 4 3 3 3" xfId="390" xr:uid="{00000000-0005-0000-0000-000080010000}"/>
    <cellStyle name="20% - Accent1 2 4 3 3 4" xfId="391" xr:uid="{00000000-0005-0000-0000-000081010000}"/>
    <cellStyle name="20% - Accent1 2 4 3 4" xfId="392" xr:uid="{00000000-0005-0000-0000-000082010000}"/>
    <cellStyle name="20% - Accent1 2 4 3 4 2" xfId="393" xr:uid="{00000000-0005-0000-0000-000083010000}"/>
    <cellStyle name="20% - Accent1 2 4 3 4 2 2" xfId="394" xr:uid="{00000000-0005-0000-0000-000084010000}"/>
    <cellStyle name="20% - Accent1 2 4 3 4 2 3" xfId="395" xr:uid="{00000000-0005-0000-0000-000085010000}"/>
    <cellStyle name="20% - Accent1 2 4 3 4 3" xfId="396" xr:uid="{00000000-0005-0000-0000-000086010000}"/>
    <cellStyle name="20% - Accent1 2 4 3 4 4" xfId="397" xr:uid="{00000000-0005-0000-0000-000087010000}"/>
    <cellStyle name="20% - Accent1 2 4 3 5" xfId="398" xr:uid="{00000000-0005-0000-0000-000088010000}"/>
    <cellStyle name="20% - Accent1 2 4 3 5 2" xfId="399" xr:uid="{00000000-0005-0000-0000-000089010000}"/>
    <cellStyle name="20% - Accent1 2 4 3 5 2 2" xfId="400" xr:uid="{00000000-0005-0000-0000-00008A010000}"/>
    <cellStyle name="20% - Accent1 2 4 3 5 2 3" xfId="401" xr:uid="{00000000-0005-0000-0000-00008B010000}"/>
    <cellStyle name="20% - Accent1 2 4 3 5 3" xfId="402" xr:uid="{00000000-0005-0000-0000-00008C010000}"/>
    <cellStyle name="20% - Accent1 2 4 3 5 4" xfId="403" xr:uid="{00000000-0005-0000-0000-00008D010000}"/>
    <cellStyle name="20% - Accent1 2 4 3 6" xfId="404" xr:uid="{00000000-0005-0000-0000-00008E010000}"/>
    <cellStyle name="20% - Accent1 2 4 3 6 2" xfId="405" xr:uid="{00000000-0005-0000-0000-00008F010000}"/>
    <cellStyle name="20% - Accent1 2 4 3 6 2 2" xfId="406" xr:uid="{00000000-0005-0000-0000-000090010000}"/>
    <cellStyle name="20% - Accent1 2 4 3 6 2 3" xfId="407" xr:uid="{00000000-0005-0000-0000-000091010000}"/>
    <cellStyle name="20% - Accent1 2 4 3 6 3" xfId="408" xr:uid="{00000000-0005-0000-0000-000092010000}"/>
    <cellStyle name="20% - Accent1 2 4 3 6 4" xfId="409" xr:uid="{00000000-0005-0000-0000-000093010000}"/>
    <cellStyle name="20% - Accent1 2 4 3 7" xfId="410" xr:uid="{00000000-0005-0000-0000-000094010000}"/>
    <cellStyle name="20% - Accent1 2 4 3 7 2" xfId="411" xr:uid="{00000000-0005-0000-0000-000095010000}"/>
    <cellStyle name="20% - Accent1 2 4 3 7 2 2" xfId="412" xr:uid="{00000000-0005-0000-0000-000096010000}"/>
    <cellStyle name="20% - Accent1 2 4 3 7 2 3" xfId="413" xr:uid="{00000000-0005-0000-0000-000097010000}"/>
    <cellStyle name="20% - Accent1 2 4 3 7 3" xfId="414" xr:uid="{00000000-0005-0000-0000-000098010000}"/>
    <cellStyle name="20% - Accent1 2 4 3 7 4" xfId="415" xr:uid="{00000000-0005-0000-0000-000099010000}"/>
    <cellStyle name="20% - Accent1 2 4 3 8" xfId="416" xr:uid="{00000000-0005-0000-0000-00009A010000}"/>
    <cellStyle name="20% - Accent1 2 4 3 8 2" xfId="417" xr:uid="{00000000-0005-0000-0000-00009B010000}"/>
    <cellStyle name="20% - Accent1 2 4 3 8 3" xfId="418" xr:uid="{00000000-0005-0000-0000-00009C010000}"/>
    <cellStyle name="20% - Accent1 2 4 3 9" xfId="419" xr:uid="{00000000-0005-0000-0000-00009D010000}"/>
    <cellStyle name="20% - Accent1 2 4 4" xfId="420" xr:uid="{00000000-0005-0000-0000-00009E010000}"/>
    <cellStyle name="20% - Accent1 2 4 4 2" xfId="421" xr:uid="{00000000-0005-0000-0000-00009F010000}"/>
    <cellStyle name="20% - Accent1 2 4 4 2 2" xfId="422" xr:uid="{00000000-0005-0000-0000-0000A0010000}"/>
    <cellStyle name="20% - Accent1 2 4 4 2 3" xfId="423" xr:uid="{00000000-0005-0000-0000-0000A1010000}"/>
    <cellStyle name="20% - Accent1 2 4 4 3" xfId="424" xr:uid="{00000000-0005-0000-0000-0000A2010000}"/>
    <cellStyle name="20% - Accent1 2 4 4 4" xfId="425" xr:uid="{00000000-0005-0000-0000-0000A3010000}"/>
    <cellStyle name="20% - Accent1 2 4 5" xfId="426" xr:uid="{00000000-0005-0000-0000-0000A4010000}"/>
    <cellStyle name="20% - Accent1 2 4 5 2" xfId="427" xr:uid="{00000000-0005-0000-0000-0000A5010000}"/>
    <cellStyle name="20% - Accent1 2 4 5 2 2" xfId="428" xr:uid="{00000000-0005-0000-0000-0000A6010000}"/>
    <cellStyle name="20% - Accent1 2 4 5 2 3" xfId="429" xr:uid="{00000000-0005-0000-0000-0000A7010000}"/>
    <cellStyle name="20% - Accent1 2 4 5 3" xfId="430" xr:uid="{00000000-0005-0000-0000-0000A8010000}"/>
    <cellStyle name="20% - Accent1 2 4 5 4" xfId="431" xr:uid="{00000000-0005-0000-0000-0000A9010000}"/>
    <cellStyle name="20% - Accent1 2 4 6" xfId="432" xr:uid="{00000000-0005-0000-0000-0000AA010000}"/>
    <cellStyle name="20% - Accent1 2 4 6 2" xfId="433" xr:uid="{00000000-0005-0000-0000-0000AB010000}"/>
    <cellStyle name="20% - Accent1 2 4 6 2 2" xfId="434" xr:uid="{00000000-0005-0000-0000-0000AC010000}"/>
    <cellStyle name="20% - Accent1 2 4 6 2 3" xfId="435" xr:uid="{00000000-0005-0000-0000-0000AD010000}"/>
    <cellStyle name="20% - Accent1 2 4 6 3" xfId="436" xr:uid="{00000000-0005-0000-0000-0000AE010000}"/>
    <cellStyle name="20% - Accent1 2 4 6 4" xfId="437" xr:uid="{00000000-0005-0000-0000-0000AF010000}"/>
    <cellStyle name="20% - Accent1 2 4 7" xfId="438" xr:uid="{00000000-0005-0000-0000-0000B0010000}"/>
    <cellStyle name="20% - Accent1 2 4 7 2" xfId="439" xr:uid="{00000000-0005-0000-0000-0000B1010000}"/>
    <cellStyle name="20% - Accent1 2 4 7 2 2" xfId="440" xr:uid="{00000000-0005-0000-0000-0000B2010000}"/>
    <cellStyle name="20% - Accent1 2 4 7 2 3" xfId="441" xr:uid="{00000000-0005-0000-0000-0000B3010000}"/>
    <cellStyle name="20% - Accent1 2 4 7 3" xfId="442" xr:uid="{00000000-0005-0000-0000-0000B4010000}"/>
    <cellStyle name="20% - Accent1 2 4 7 4" xfId="443" xr:uid="{00000000-0005-0000-0000-0000B5010000}"/>
    <cellStyle name="20% - Accent1 2 4 8" xfId="444" xr:uid="{00000000-0005-0000-0000-0000B6010000}"/>
    <cellStyle name="20% - Accent1 2 4 8 2" xfId="445" xr:uid="{00000000-0005-0000-0000-0000B7010000}"/>
    <cellStyle name="20% - Accent1 2 4 8 2 2" xfId="446" xr:uid="{00000000-0005-0000-0000-0000B8010000}"/>
    <cellStyle name="20% - Accent1 2 4 8 2 3" xfId="447" xr:uid="{00000000-0005-0000-0000-0000B9010000}"/>
    <cellStyle name="20% - Accent1 2 4 8 3" xfId="448" xr:uid="{00000000-0005-0000-0000-0000BA010000}"/>
    <cellStyle name="20% - Accent1 2 4 8 4" xfId="449" xr:uid="{00000000-0005-0000-0000-0000BB010000}"/>
    <cellStyle name="20% - Accent1 2 4 9" xfId="450" xr:uid="{00000000-0005-0000-0000-0000BC010000}"/>
    <cellStyle name="20% - Accent1 2 4 9 2" xfId="451" xr:uid="{00000000-0005-0000-0000-0000BD010000}"/>
    <cellStyle name="20% - Accent1 2 4 9 2 2" xfId="452" xr:uid="{00000000-0005-0000-0000-0000BE010000}"/>
    <cellStyle name="20% - Accent1 2 4 9 2 3" xfId="453" xr:uid="{00000000-0005-0000-0000-0000BF010000}"/>
    <cellStyle name="20% - Accent1 2 4 9 3" xfId="454" xr:uid="{00000000-0005-0000-0000-0000C0010000}"/>
    <cellStyle name="20% - Accent1 2 4 9 4" xfId="455" xr:uid="{00000000-0005-0000-0000-0000C1010000}"/>
    <cellStyle name="20% - Accent1 2 5" xfId="456" xr:uid="{00000000-0005-0000-0000-0000C2010000}"/>
    <cellStyle name="20% - Accent1 2 5 10" xfId="457" xr:uid="{00000000-0005-0000-0000-0000C3010000}"/>
    <cellStyle name="20% - Accent1 2 5 2" xfId="458" xr:uid="{00000000-0005-0000-0000-0000C4010000}"/>
    <cellStyle name="20% - Accent1 2 5 2 2" xfId="459" xr:uid="{00000000-0005-0000-0000-0000C5010000}"/>
    <cellStyle name="20% - Accent1 2 5 2 2 2" xfId="460" xr:uid="{00000000-0005-0000-0000-0000C6010000}"/>
    <cellStyle name="20% - Accent1 2 5 2 2 3" xfId="461" xr:uid="{00000000-0005-0000-0000-0000C7010000}"/>
    <cellStyle name="20% - Accent1 2 5 2 3" xfId="462" xr:uid="{00000000-0005-0000-0000-0000C8010000}"/>
    <cellStyle name="20% - Accent1 2 5 2 4" xfId="463" xr:uid="{00000000-0005-0000-0000-0000C9010000}"/>
    <cellStyle name="20% - Accent1 2 5 3" xfId="464" xr:uid="{00000000-0005-0000-0000-0000CA010000}"/>
    <cellStyle name="20% - Accent1 2 5 3 2" xfId="465" xr:uid="{00000000-0005-0000-0000-0000CB010000}"/>
    <cellStyle name="20% - Accent1 2 5 3 2 2" xfId="466" xr:uid="{00000000-0005-0000-0000-0000CC010000}"/>
    <cellStyle name="20% - Accent1 2 5 3 2 3" xfId="467" xr:uid="{00000000-0005-0000-0000-0000CD010000}"/>
    <cellStyle name="20% - Accent1 2 5 3 3" xfId="468" xr:uid="{00000000-0005-0000-0000-0000CE010000}"/>
    <cellStyle name="20% - Accent1 2 5 3 4" xfId="469" xr:uid="{00000000-0005-0000-0000-0000CF010000}"/>
    <cellStyle name="20% - Accent1 2 5 4" xfId="470" xr:uid="{00000000-0005-0000-0000-0000D0010000}"/>
    <cellStyle name="20% - Accent1 2 5 4 2" xfId="471" xr:uid="{00000000-0005-0000-0000-0000D1010000}"/>
    <cellStyle name="20% - Accent1 2 5 4 2 2" xfId="472" xr:uid="{00000000-0005-0000-0000-0000D2010000}"/>
    <cellStyle name="20% - Accent1 2 5 4 2 3" xfId="473" xr:uid="{00000000-0005-0000-0000-0000D3010000}"/>
    <cellStyle name="20% - Accent1 2 5 4 3" xfId="474" xr:uid="{00000000-0005-0000-0000-0000D4010000}"/>
    <cellStyle name="20% - Accent1 2 5 4 4" xfId="475" xr:uid="{00000000-0005-0000-0000-0000D5010000}"/>
    <cellStyle name="20% - Accent1 2 5 5" xfId="476" xr:uid="{00000000-0005-0000-0000-0000D6010000}"/>
    <cellStyle name="20% - Accent1 2 5 5 2" xfId="477" xr:uid="{00000000-0005-0000-0000-0000D7010000}"/>
    <cellStyle name="20% - Accent1 2 5 5 2 2" xfId="478" xr:uid="{00000000-0005-0000-0000-0000D8010000}"/>
    <cellStyle name="20% - Accent1 2 5 5 2 3" xfId="479" xr:uid="{00000000-0005-0000-0000-0000D9010000}"/>
    <cellStyle name="20% - Accent1 2 5 5 3" xfId="480" xr:uid="{00000000-0005-0000-0000-0000DA010000}"/>
    <cellStyle name="20% - Accent1 2 5 5 4" xfId="481" xr:uid="{00000000-0005-0000-0000-0000DB010000}"/>
    <cellStyle name="20% - Accent1 2 5 6" xfId="482" xr:uid="{00000000-0005-0000-0000-0000DC010000}"/>
    <cellStyle name="20% - Accent1 2 5 6 2" xfId="483" xr:uid="{00000000-0005-0000-0000-0000DD010000}"/>
    <cellStyle name="20% - Accent1 2 5 6 2 2" xfId="484" xr:uid="{00000000-0005-0000-0000-0000DE010000}"/>
    <cellStyle name="20% - Accent1 2 5 6 2 3" xfId="485" xr:uid="{00000000-0005-0000-0000-0000DF010000}"/>
    <cellStyle name="20% - Accent1 2 5 6 3" xfId="486" xr:uid="{00000000-0005-0000-0000-0000E0010000}"/>
    <cellStyle name="20% - Accent1 2 5 6 4" xfId="487" xr:uid="{00000000-0005-0000-0000-0000E1010000}"/>
    <cellStyle name="20% - Accent1 2 5 7" xfId="488" xr:uid="{00000000-0005-0000-0000-0000E2010000}"/>
    <cellStyle name="20% - Accent1 2 5 7 2" xfId="489" xr:uid="{00000000-0005-0000-0000-0000E3010000}"/>
    <cellStyle name="20% - Accent1 2 5 7 2 2" xfId="490" xr:uid="{00000000-0005-0000-0000-0000E4010000}"/>
    <cellStyle name="20% - Accent1 2 5 7 2 3" xfId="491" xr:uid="{00000000-0005-0000-0000-0000E5010000}"/>
    <cellStyle name="20% - Accent1 2 5 7 3" xfId="492" xr:uid="{00000000-0005-0000-0000-0000E6010000}"/>
    <cellStyle name="20% - Accent1 2 5 7 4" xfId="493" xr:uid="{00000000-0005-0000-0000-0000E7010000}"/>
    <cellStyle name="20% - Accent1 2 5 8" xfId="494" xr:uid="{00000000-0005-0000-0000-0000E8010000}"/>
    <cellStyle name="20% - Accent1 2 5 8 2" xfId="495" xr:uid="{00000000-0005-0000-0000-0000E9010000}"/>
    <cellStyle name="20% - Accent1 2 5 8 3" xfId="496" xr:uid="{00000000-0005-0000-0000-0000EA010000}"/>
    <cellStyle name="20% - Accent1 2 5 9" xfId="497" xr:uid="{00000000-0005-0000-0000-0000EB010000}"/>
    <cellStyle name="20% - Accent1 2 6" xfId="498" xr:uid="{00000000-0005-0000-0000-0000EC010000}"/>
    <cellStyle name="20% - Accent1 2 6 10" xfId="499" xr:uid="{00000000-0005-0000-0000-0000ED010000}"/>
    <cellStyle name="20% - Accent1 2 6 2" xfId="500" xr:uid="{00000000-0005-0000-0000-0000EE010000}"/>
    <cellStyle name="20% - Accent1 2 6 2 2" xfId="501" xr:uid="{00000000-0005-0000-0000-0000EF010000}"/>
    <cellStyle name="20% - Accent1 2 6 2 2 2" xfId="502" xr:uid="{00000000-0005-0000-0000-0000F0010000}"/>
    <cellStyle name="20% - Accent1 2 6 2 2 3" xfId="503" xr:uid="{00000000-0005-0000-0000-0000F1010000}"/>
    <cellStyle name="20% - Accent1 2 6 2 3" xfId="504" xr:uid="{00000000-0005-0000-0000-0000F2010000}"/>
    <cellStyle name="20% - Accent1 2 6 2 4" xfId="505" xr:uid="{00000000-0005-0000-0000-0000F3010000}"/>
    <cellStyle name="20% - Accent1 2 6 3" xfId="506" xr:uid="{00000000-0005-0000-0000-0000F4010000}"/>
    <cellStyle name="20% - Accent1 2 6 3 2" xfId="507" xr:uid="{00000000-0005-0000-0000-0000F5010000}"/>
    <cellStyle name="20% - Accent1 2 6 3 2 2" xfId="508" xr:uid="{00000000-0005-0000-0000-0000F6010000}"/>
    <cellStyle name="20% - Accent1 2 6 3 2 3" xfId="509" xr:uid="{00000000-0005-0000-0000-0000F7010000}"/>
    <cellStyle name="20% - Accent1 2 6 3 3" xfId="510" xr:uid="{00000000-0005-0000-0000-0000F8010000}"/>
    <cellStyle name="20% - Accent1 2 6 3 4" xfId="511" xr:uid="{00000000-0005-0000-0000-0000F9010000}"/>
    <cellStyle name="20% - Accent1 2 6 4" xfId="512" xr:uid="{00000000-0005-0000-0000-0000FA010000}"/>
    <cellStyle name="20% - Accent1 2 6 4 2" xfId="513" xr:uid="{00000000-0005-0000-0000-0000FB010000}"/>
    <cellStyle name="20% - Accent1 2 6 4 2 2" xfId="514" xr:uid="{00000000-0005-0000-0000-0000FC010000}"/>
    <cellStyle name="20% - Accent1 2 6 4 2 3" xfId="515" xr:uid="{00000000-0005-0000-0000-0000FD010000}"/>
    <cellStyle name="20% - Accent1 2 6 4 3" xfId="516" xr:uid="{00000000-0005-0000-0000-0000FE010000}"/>
    <cellStyle name="20% - Accent1 2 6 4 4" xfId="517" xr:uid="{00000000-0005-0000-0000-0000FF010000}"/>
    <cellStyle name="20% - Accent1 2 6 5" xfId="518" xr:uid="{00000000-0005-0000-0000-000000020000}"/>
    <cellStyle name="20% - Accent1 2 6 5 2" xfId="519" xr:uid="{00000000-0005-0000-0000-000001020000}"/>
    <cellStyle name="20% - Accent1 2 6 5 2 2" xfId="520" xr:uid="{00000000-0005-0000-0000-000002020000}"/>
    <cellStyle name="20% - Accent1 2 6 5 2 3" xfId="521" xr:uid="{00000000-0005-0000-0000-000003020000}"/>
    <cellStyle name="20% - Accent1 2 6 5 3" xfId="522" xr:uid="{00000000-0005-0000-0000-000004020000}"/>
    <cellStyle name="20% - Accent1 2 6 5 4" xfId="523" xr:uid="{00000000-0005-0000-0000-000005020000}"/>
    <cellStyle name="20% - Accent1 2 6 6" xfId="524" xr:uid="{00000000-0005-0000-0000-000006020000}"/>
    <cellStyle name="20% - Accent1 2 6 6 2" xfId="525" xr:uid="{00000000-0005-0000-0000-000007020000}"/>
    <cellStyle name="20% - Accent1 2 6 6 2 2" xfId="526" xr:uid="{00000000-0005-0000-0000-000008020000}"/>
    <cellStyle name="20% - Accent1 2 6 6 2 3" xfId="527" xr:uid="{00000000-0005-0000-0000-000009020000}"/>
    <cellStyle name="20% - Accent1 2 6 6 3" xfId="528" xr:uid="{00000000-0005-0000-0000-00000A020000}"/>
    <cellStyle name="20% - Accent1 2 6 6 4" xfId="529" xr:uid="{00000000-0005-0000-0000-00000B020000}"/>
    <cellStyle name="20% - Accent1 2 6 7" xfId="530" xr:uid="{00000000-0005-0000-0000-00000C020000}"/>
    <cellStyle name="20% - Accent1 2 6 7 2" xfId="531" xr:uid="{00000000-0005-0000-0000-00000D020000}"/>
    <cellStyle name="20% - Accent1 2 6 7 2 2" xfId="532" xr:uid="{00000000-0005-0000-0000-00000E020000}"/>
    <cellStyle name="20% - Accent1 2 6 7 2 3" xfId="533" xr:uid="{00000000-0005-0000-0000-00000F020000}"/>
    <cellStyle name="20% - Accent1 2 6 7 3" xfId="534" xr:uid="{00000000-0005-0000-0000-000010020000}"/>
    <cellStyle name="20% - Accent1 2 6 7 4" xfId="535" xr:uid="{00000000-0005-0000-0000-000011020000}"/>
    <cellStyle name="20% - Accent1 2 6 8" xfId="536" xr:uid="{00000000-0005-0000-0000-000012020000}"/>
    <cellStyle name="20% - Accent1 2 6 8 2" xfId="537" xr:uid="{00000000-0005-0000-0000-000013020000}"/>
    <cellStyle name="20% - Accent1 2 6 8 3" xfId="538" xr:uid="{00000000-0005-0000-0000-000014020000}"/>
    <cellStyle name="20% - Accent1 2 6 9" xfId="539" xr:uid="{00000000-0005-0000-0000-000015020000}"/>
    <cellStyle name="20% - Accent1 2 7" xfId="540" xr:uid="{00000000-0005-0000-0000-000016020000}"/>
    <cellStyle name="20% - Accent1 2 7 2" xfId="541" xr:uid="{00000000-0005-0000-0000-000017020000}"/>
    <cellStyle name="20% - Accent1 2 7 2 2" xfId="542" xr:uid="{00000000-0005-0000-0000-000018020000}"/>
    <cellStyle name="20% - Accent1 2 7 2 3" xfId="543" xr:uid="{00000000-0005-0000-0000-000019020000}"/>
    <cellStyle name="20% - Accent1 2 7 3" xfId="544" xr:uid="{00000000-0005-0000-0000-00001A020000}"/>
    <cellStyle name="20% - Accent1 2 7 4" xfId="545" xr:uid="{00000000-0005-0000-0000-00001B020000}"/>
    <cellStyle name="20% - Accent1 2 8" xfId="546" xr:uid="{00000000-0005-0000-0000-00001C020000}"/>
    <cellStyle name="20% - Accent1 2 8 2" xfId="547" xr:uid="{00000000-0005-0000-0000-00001D020000}"/>
    <cellStyle name="20% - Accent1 2 8 2 2" xfId="548" xr:uid="{00000000-0005-0000-0000-00001E020000}"/>
    <cellStyle name="20% - Accent1 2 8 2 3" xfId="549" xr:uid="{00000000-0005-0000-0000-00001F020000}"/>
    <cellStyle name="20% - Accent1 2 8 3" xfId="550" xr:uid="{00000000-0005-0000-0000-000020020000}"/>
    <cellStyle name="20% - Accent1 2 8 4" xfId="551" xr:uid="{00000000-0005-0000-0000-000021020000}"/>
    <cellStyle name="20% - Accent1 2 9" xfId="552" xr:uid="{00000000-0005-0000-0000-000022020000}"/>
    <cellStyle name="20% - Accent1 2 9 2" xfId="553" xr:uid="{00000000-0005-0000-0000-000023020000}"/>
    <cellStyle name="20% - Accent1 2 9 2 2" xfId="554" xr:uid="{00000000-0005-0000-0000-000024020000}"/>
    <cellStyle name="20% - Accent1 2 9 2 3" xfId="555" xr:uid="{00000000-0005-0000-0000-000025020000}"/>
    <cellStyle name="20% - Accent1 2 9 3" xfId="556" xr:uid="{00000000-0005-0000-0000-000026020000}"/>
    <cellStyle name="20% - Accent1 2 9 4" xfId="557" xr:uid="{00000000-0005-0000-0000-000027020000}"/>
    <cellStyle name="20% - Accent1 20" xfId="558" xr:uid="{00000000-0005-0000-0000-000028020000}"/>
    <cellStyle name="20% - Accent1 3" xfId="559" xr:uid="{00000000-0005-0000-0000-000029020000}"/>
    <cellStyle name="20% - Accent1 4" xfId="560" xr:uid="{00000000-0005-0000-0000-00002A020000}"/>
    <cellStyle name="20% - Accent1 4 10" xfId="561" xr:uid="{00000000-0005-0000-0000-00002B020000}"/>
    <cellStyle name="20% - Accent1 4 10 2" xfId="562" xr:uid="{00000000-0005-0000-0000-00002C020000}"/>
    <cellStyle name="20% - Accent1 4 10 3" xfId="563" xr:uid="{00000000-0005-0000-0000-00002D020000}"/>
    <cellStyle name="20% - Accent1 4 11" xfId="564" xr:uid="{00000000-0005-0000-0000-00002E020000}"/>
    <cellStyle name="20% - Accent1 4 12" xfId="565" xr:uid="{00000000-0005-0000-0000-00002F020000}"/>
    <cellStyle name="20% - Accent1 4 2" xfId="566" xr:uid="{00000000-0005-0000-0000-000030020000}"/>
    <cellStyle name="20% - Accent1 4 2 10" xfId="567" xr:uid="{00000000-0005-0000-0000-000031020000}"/>
    <cellStyle name="20% - Accent1 4 2 2" xfId="568" xr:uid="{00000000-0005-0000-0000-000032020000}"/>
    <cellStyle name="20% - Accent1 4 2 2 2" xfId="569" xr:uid="{00000000-0005-0000-0000-000033020000}"/>
    <cellStyle name="20% - Accent1 4 2 2 2 2" xfId="570" xr:uid="{00000000-0005-0000-0000-000034020000}"/>
    <cellStyle name="20% - Accent1 4 2 2 2 3" xfId="571" xr:uid="{00000000-0005-0000-0000-000035020000}"/>
    <cellStyle name="20% - Accent1 4 2 2 3" xfId="572" xr:uid="{00000000-0005-0000-0000-000036020000}"/>
    <cellStyle name="20% - Accent1 4 2 2 4" xfId="573" xr:uid="{00000000-0005-0000-0000-000037020000}"/>
    <cellStyle name="20% - Accent1 4 2 3" xfId="574" xr:uid="{00000000-0005-0000-0000-000038020000}"/>
    <cellStyle name="20% - Accent1 4 2 3 2" xfId="575" xr:uid="{00000000-0005-0000-0000-000039020000}"/>
    <cellStyle name="20% - Accent1 4 2 3 2 2" xfId="576" xr:uid="{00000000-0005-0000-0000-00003A020000}"/>
    <cellStyle name="20% - Accent1 4 2 3 2 3" xfId="577" xr:uid="{00000000-0005-0000-0000-00003B020000}"/>
    <cellStyle name="20% - Accent1 4 2 3 3" xfId="578" xr:uid="{00000000-0005-0000-0000-00003C020000}"/>
    <cellStyle name="20% - Accent1 4 2 3 4" xfId="579" xr:uid="{00000000-0005-0000-0000-00003D020000}"/>
    <cellStyle name="20% - Accent1 4 2 4" xfId="580" xr:uid="{00000000-0005-0000-0000-00003E020000}"/>
    <cellStyle name="20% - Accent1 4 2 4 2" xfId="581" xr:uid="{00000000-0005-0000-0000-00003F020000}"/>
    <cellStyle name="20% - Accent1 4 2 4 2 2" xfId="582" xr:uid="{00000000-0005-0000-0000-000040020000}"/>
    <cellStyle name="20% - Accent1 4 2 4 2 3" xfId="583" xr:uid="{00000000-0005-0000-0000-000041020000}"/>
    <cellStyle name="20% - Accent1 4 2 4 3" xfId="584" xr:uid="{00000000-0005-0000-0000-000042020000}"/>
    <cellStyle name="20% - Accent1 4 2 4 4" xfId="585" xr:uid="{00000000-0005-0000-0000-000043020000}"/>
    <cellStyle name="20% - Accent1 4 2 5" xfId="586" xr:uid="{00000000-0005-0000-0000-000044020000}"/>
    <cellStyle name="20% - Accent1 4 2 5 2" xfId="587" xr:uid="{00000000-0005-0000-0000-000045020000}"/>
    <cellStyle name="20% - Accent1 4 2 5 2 2" xfId="588" xr:uid="{00000000-0005-0000-0000-000046020000}"/>
    <cellStyle name="20% - Accent1 4 2 5 2 3" xfId="589" xr:uid="{00000000-0005-0000-0000-000047020000}"/>
    <cellStyle name="20% - Accent1 4 2 5 3" xfId="590" xr:uid="{00000000-0005-0000-0000-000048020000}"/>
    <cellStyle name="20% - Accent1 4 2 5 4" xfId="591" xr:uid="{00000000-0005-0000-0000-000049020000}"/>
    <cellStyle name="20% - Accent1 4 2 6" xfId="592" xr:uid="{00000000-0005-0000-0000-00004A020000}"/>
    <cellStyle name="20% - Accent1 4 2 6 2" xfId="593" xr:uid="{00000000-0005-0000-0000-00004B020000}"/>
    <cellStyle name="20% - Accent1 4 2 6 2 2" xfId="594" xr:uid="{00000000-0005-0000-0000-00004C020000}"/>
    <cellStyle name="20% - Accent1 4 2 6 2 3" xfId="595" xr:uid="{00000000-0005-0000-0000-00004D020000}"/>
    <cellStyle name="20% - Accent1 4 2 6 3" xfId="596" xr:uid="{00000000-0005-0000-0000-00004E020000}"/>
    <cellStyle name="20% - Accent1 4 2 6 4" xfId="597" xr:uid="{00000000-0005-0000-0000-00004F020000}"/>
    <cellStyle name="20% - Accent1 4 2 7" xfId="598" xr:uid="{00000000-0005-0000-0000-000050020000}"/>
    <cellStyle name="20% - Accent1 4 2 7 2" xfId="599" xr:uid="{00000000-0005-0000-0000-000051020000}"/>
    <cellStyle name="20% - Accent1 4 2 7 2 2" xfId="600" xr:uid="{00000000-0005-0000-0000-000052020000}"/>
    <cellStyle name="20% - Accent1 4 2 7 2 3" xfId="601" xr:uid="{00000000-0005-0000-0000-000053020000}"/>
    <cellStyle name="20% - Accent1 4 2 7 3" xfId="602" xr:uid="{00000000-0005-0000-0000-000054020000}"/>
    <cellStyle name="20% - Accent1 4 2 7 4" xfId="603" xr:uid="{00000000-0005-0000-0000-000055020000}"/>
    <cellStyle name="20% - Accent1 4 2 8" xfId="604" xr:uid="{00000000-0005-0000-0000-000056020000}"/>
    <cellStyle name="20% - Accent1 4 2 8 2" xfId="605" xr:uid="{00000000-0005-0000-0000-000057020000}"/>
    <cellStyle name="20% - Accent1 4 2 8 3" xfId="606" xr:uid="{00000000-0005-0000-0000-000058020000}"/>
    <cellStyle name="20% - Accent1 4 2 9" xfId="607" xr:uid="{00000000-0005-0000-0000-000059020000}"/>
    <cellStyle name="20% - Accent1 4 3" xfId="608" xr:uid="{00000000-0005-0000-0000-00005A020000}"/>
    <cellStyle name="20% - Accent1 4 3 10" xfId="609" xr:uid="{00000000-0005-0000-0000-00005B020000}"/>
    <cellStyle name="20% - Accent1 4 3 2" xfId="610" xr:uid="{00000000-0005-0000-0000-00005C020000}"/>
    <cellStyle name="20% - Accent1 4 3 2 2" xfId="611" xr:uid="{00000000-0005-0000-0000-00005D020000}"/>
    <cellStyle name="20% - Accent1 4 3 2 2 2" xfId="612" xr:uid="{00000000-0005-0000-0000-00005E020000}"/>
    <cellStyle name="20% - Accent1 4 3 2 2 3" xfId="613" xr:uid="{00000000-0005-0000-0000-00005F020000}"/>
    <cellStyle name="20% - Accent1 4 3 2 3" xfId="614" xr:uid="{00000000-0005-0000-0000-000060020000}"/>
    <cellStyle name="20% - Accent1 4 3 2 4" xfId="615" xr:uid="{00000000-0005-0000-0000-000061020000}"/>
    <cellStyle name="20% - Accent1 4 3 3" xfId="616" xr:uid="{00000000-0005-0000-0000-000062020000}"/>
    <cellStyle name="20% - Accent1 4 3 3 2" xfId="617" xr:uid="{00000000-0005-0000-0000-000063020000}"/>
    <cellStyle name="20% - Accent1 4 3 3 2 2" xfId="618" xr:uid="{00000000-0005-0000-0000-000064020000}"/>
    <cellStyle name="20% - Accent1 4 3 3 2 3" xfId="619" xr:uid="{00000000-0005-0000-0000-000065020000}"/>
    <cellStyle name="20% - Accent1 4 3 3 3" xfId="620" xr:uid="{00000000-0005-0000-0000-000066020000}"/>
    <cellStyle name="20% - Accent1 4 3 3 4" xfId="621" xr:uid="{00000000-0005-0000-0000-000067020000}"/>
    <cellStyle name="20% - Accent1 4 3 4" xfId="622" xr:uid="{00000000-0005-0000-0000-000068020000}"/>
    <cellStyle name="20% - Accent1 4 3 4 2" xfId="623" xr:uid="{00000000-0005-0000-0000-000069020000}"/>
    <cellStyle name="20% - Accent1 4 3 4 2 2" xfId="624" xr:uid="{00000000-0005-0000-0000-00006A020000}"/>
    <cellStyle name="20% - Accent1 4 3 4 2 3" xfId="625" xr:uid="{00000000-0005-0000-0000-00006B020000}"/>
    <cellStyle name="20% - Accent1 4 3 4 3" xfId="626" xr:uid="{00000000-0005-0000-0000-00006C020000}"/>
    <cellStyle name="20% - Accent1 4 3 4 4" xfId="627" xr:uid="{00000000-0005-0000-0000-00006D020000}"/>
    <cellStyle name="20% - Accent1 4 3 5" xfId="628" xr:uid="{00000000-0005-0000-0000-00006E020000}"/>
    <cellStyle name="20% - Accent1 4 3 5 2" xfId="629" xr:uid="{00000000-0005-0000-0000-00006F020000}"/>
    <cellStyle name="20% - Accent1 4 3 5 2 2" xfId="630" xr:uid="{00000000-0005-0000-0000-000070020000}"/>
    <cellStyle name="20% - Accent1 4 3 5 2 3" xfId="631" xr:uid="{00000000-0005-0000-0000-000071020000}"/>
    <cellStyle name="20% - Accent1 4 3 5 3" xfId="632" xr:uid="{00000000-0005-0000-0000-000072020000}"/>
    <cellStyle name="20% - Accent1 4 3 5 4" xfId="633" xr:uid="{00000000-0005-0000-0000-000073020000}"/>
    <cellStyle name="20% - Accent1 4 3 6" xfId="634" xr:uid="{00000000-0005-0000-0000-000074020000}"/>
    <cellStyle name="20% - Accent1 4 3 6 2" xfId="635" xr:uid="{00000000-0005-0000-0000-000075020000}"/>
    <cellStyle name="20% - Accent1 4 3 6 2 2" xfId="636" xr:uid="{00000000-0005-0000-0000-000076020000}"/>
    <cellStyle name="20% - Accent1 4 3 6 2 3" xfId="637" xr:uid="{00000000-0005-0000-0000-000077020000}"/>
    <cellStyle name="20% - Accent1 4 3 6 3" xfId="638" xr:uid="{00000000-0005-0000-0000-000078020000}"/>
    <cellStyle name="20% - Accent1 4 3 6 4" xfId="639" xr:uid="{00000000-0005-0000-0000-000079020000}"/>
    <cellStyle name="20% - Accent1 4 3 7" xfId="640" xr:uid="{00000000-0005-0000-0000-00007A020000}"/>
    <cellStyle name="20% - Accent1 4 3 7 2" xfId="641" xr:uid="{00000000-0005-0000-0000-00007B020000}"/>
    <cellStyle name="20% - Accent1 4 3 7 2 2" xfId="642" xr:uid="{00000000-0005-0000-0000-00007C020000}"/>
    <cellStyle name="20% - Accent1 4 3 7 2 3" xfId="643" xr:uid="{00000000-0005-0000-0000-00007D020000}"/>
    <cellStyle name="20% - Accent1 4 3 7 3" xfId="644" xr:uid="{00000000-0005-0000-0000-00007E020000}"/>
    <cellStyle name="20% - Accent1 4 3 7 4" xfId="645" xr:uid="{00000000-0005-0000-0000-00007F020000}"/>
    <cellStyle name="20% - Accent1 4 3 8" xfId="646" xr:uid="{00000000-0005-0000-0000-000080020000}"/>
    <cellStyle name="20% - Accent1 4 3 8 2" xfId="647" xr:uid="{00000000-0005-0000-0000-000081020000}"/>
    <cellStyle name="20% - Accent1 4 3 8 3" xfId="648" xr:uid="{00000000-0005-0000-0000-000082020000}"/>
    <cellStyle name="20% - Accent1 4 3 9" xfId="649" xr:uid="{00000000-0005-0000-0000-000083020000}"/>
    <cellStyle name="20% - Accent1 4 4" xfId="650" xr:uid="{00000000-0005-0000-0000-000084020000}"/>
    <cellStyle name="20% - Accent1 4 4 2" xfId="651" xr:uid="{00000000-0005-0000-0000-000085020000}"/>
    <cellStyle name="20% - Accent1 4 4 2 2" xfId="652" xr:uid="{00000000-0005-0000-0000-000086020000}"/>
    <cellStyle name="20% - Accent1 4 4 2 3" xfId="653" xr:uid="{00000000-0005-0000-0000-000087020000}"/>
    <cellStyle name="20% - Accent1 4 4 3" xfId="654" xr:uid="{00000000-0005-0000-0000-000088020000}"/>
    <cellStyle name="20% - Accent1 4 4 4" xfId="655" xr:uid="{00000000-0005-0000-0000-000089020000}"/>
    <cellStyle name="20% - Accent1 4 5" xfId="656" xr:uid="{00000000-0005-0000-0000-00008A020000}"/>
    <cellStyle name="20% - Accent1 4 5 2" xfId="657" xr:uid="{00000000-0005-0000-0000-00008B020000}"/>
    <cellStyle name="20% - Accent1 4 5 2 2" xfId="658" xr:uid="{00000000-0005-0000-0000-00008C020000}"/>
    <cellStyle name="20% - Accent1 4 5 2 3" xfId="659" xr:uid="{00000000-0005-0000-0000-00008D020000}"/>
    <cellStyle name="20% - Accent1 4 5 3" xfId="660" xr:uid="{00000000-0005-0000-0000-00008E020000}"/>
    <cellStyle name="20% - Accent1 4 5 4" xfId="661" xr:uid="{00000000-0005-0000-0000-00008F020000}"/>
    <cellStyle name="20% - Accent1 4 6" xfId="662" xr:uid="{00000000-0005-0000-0000-000090020000}"/>
    <cellStyle name="20% - Accent1 4 6 2" xfId="663" xr:uid="{00000000-0005-0000-0000-000091020000}"/>
    <cellStyle name="20% - Accent1 4 6 2 2" xfId="664" xr:uid="{00000000-0005-0000-0000-000092020000}"/>
    <cellStyle name="20% - Accent1 4 6 2 3" xfId="665" xr:uid="{00000000-0005-0000-0000-000093020000}"/>
    <cellStyle name="20% - Accent1 4 6 3" xfId="666" xr:uid="{00000000-0005-0000-0000-000094020000}"/>
    <cellStyle name="20% - Accent1 4 6 4" xfId="667" xr:uid="{00000000-0005-0000-0000-000095020000}"/>
    <cellStyle name="20% - Accent1 4 7" xfId="668" xr:uid="{00000000-0005-0000-0000-000096020000}"/>
    <cellStyle name="20% - Accent1 4 7 2" xfId="669" xr:uid="{00000000-0005-0000-0000-000097020000}"/>
    <cellStyle name="20% - Accent1 4 7 2 2" xfId="670" xr:uid="{00000000-0005-0000-0000-000098020000}"/>
    <cellStyle name="20% - Accent1 4 7 2 3" xfId="671" xr:uid="{00000000-0005-0000-0000-000099020000}"/>
    <cellStyle name="20% - Accent1 4 7 3" xfId="672" xr:uid="{00000000-0005-0000-0000-00009A020000}"/>
    <cellStyle name="20% - Accent1 4 7 4" xfId="673" xr:uid="{00000000-0005-0000-0000-00009B020000}"/>
    <cellStyle name="20% - Accent1 4 8" xfId="674" xr:uid="{00000000-0005-0000-0000-00009C020000}"/>
    <cellStyle name="20% - Accent1 4 8 2" xfId="675" xr:uid="{00000000-0005-0000-0000-00009D020000}"/>
    <cellStyle name="20% - Accent1 4 8 2 2" xfId="676" xr:uid="{00000000-0005-0000-0000-00009E020000}"/>
    <cellStyle name="20% - Accent1 4 8 2 3" xfId="677" xr:uid="{00000000-0005-0000-0000-00009F020000}"/>
    <cellStyle name="20% - Accent1 4 8 3" xfId="678" xr:uid="{00000000-0005-0000-0000-0000A0020000}"/>
    <cellStyle name="20% - Accent1 4 8 4" xfId="679" xr:uid="{00000000-0005-0000-0000-0000A1020000}"/>
    <cellStyle name="20% - Accent1 4 9" xfId="680" xr:uid="{00000000-0005-0000-0000-0000A2020000}"/>
    <cellStyle name="20% - Accent1 4 9 2" xfId="681" xr:uid="{00000000-0005-0000-0000-0000A3020000}"/>
    <cellStyle name="20% - Accent1 4 9 2 2" xfId="682" xr:uid="{00000000-0005-0000-0000-0000A4020000}"/>
    <cellStyle name="20% - Accent1 4 9 2 3" xfId="683" xr:uid="{00000000-0005-0000-0000-0000A5020000}"/>
    <cellStyle name="20% - Accent1 4 9 3" xfId="684" xr:uid="{00000000-0005-0000-0000-0000A6020000}"/>
    <cellStyle name="20% - Accent1 4 9 4" xfId="685" xr:uid="{00000000-0005-0000-0000-0000A7020000}"/>
    <cellStyle name="20% - Accent1 5" xfId="686" xr:uid="{00000000-0005-0000-0000-0000A8020000}"/>
    <cellStyle name="20% - Accent1 5 10" xfId="687" xr:uid="{00000000-0005-0000-0000-0000A9020000}"/>
    <cellStyle name="20% - Accent1 5 10 2" xfId="688" xr:uid="{00000000-0005-0000-0000-0000AA020000}"/>
    <cellStyle name="20% - Accent1 5 10 3" xfId="689" xr:uid="{00000000-0005-0000-0000-0000AB020000}"/>
    <cellStyle name="20% - Accent1 5 11" xfId="690" xr:uid="{00000000-0005-0000-0000-0000AC020000}"/>
    <cellStyle name="20% - Accent1 5 12" xfId="691" xr:uid="{00000000-0005-0000-0000-0000AD020000}"/>
    <cellStyle name="20% - Accent1 5 2" xfId="692" xr:uid="{00000000-0005-0000-0000-0000AE020000}"/>
    <cellStyle name="20% - Accent1 5 2 10" xfId="693" xr:uid="{00000000-0005-0000-0000-0000AF020000}"/>
    <cellStyle name="20% - Accent1 5 2 2" xfId="694" xr:uid="{00000000-0005-0000-0000-0000B0020000}"/>
    <cellStyle name="20% - Accent1 5 2 2 2" xfId="695" xr:uid="{00000000-0005-0000-0000-0000B1020000}"/>
    <cellStyle name="20% - Accent1 5 2 2 2 2" xfId="696" xr:uid="{00000000-0005-0000-0000-0000B2020000}"/>
    <cellStyle name="20% - Accent1 5 2 2 2 3" xfId="697" xr:uid="{00000000-0005-0000-0000-0000B3020000}"/>
    <cellStyle name="20% - Accent1 5 2 2 3" xfId="698" xr:uid="{00000000-0005-0000-0000-0000B4020000}"/>
    <cellStyle name="20% - Accent1 5 2 2 4" xfId="699" xr:uid="{00000000-0005-0000-0000-0000B5020000}"/>
    <cellStyle name="20% - Accent1 5 2 3" xfId="700" xr:uid="{00000000-0005-0000-0000-0000B6020000}"/>
    <cellStyle name="20% - Accent1 5 2 3 2" xfId="701" xr:uid="{00000000-0005-0000-0000-0000B7020000}"/>
    <cellStyle name="20% - Accent1 5 2 3 2 2" xfId="702" xr:uid="{00000000-0005-0000-0000-0000B8020000}"/>
    <cellStyle name="20% - Accent1 5 2 3 2 3" xfId="703" xr:uid="{00000000-0005-0000-0000-0000B9020000}"/>
    <cellStyle name="20% - Accent1 5 2 3 3" xfId="704" xr:uid="{00000000-0005-0000-0000-0000BA020000}"/>
    <cellStyle name="20% - Accent1 5 2 3 4" xfId="705" xr:uid="{00000000-0005-0000-0000-0000BB020000}"/>
    <cellStyle name="20% - Accent1 5 2 4" xfId="706" xr:uid="{00000000-0005-0000-0000-0000BC020000}"/>
    <cellStyle name="20% - Accent1 5 2 4 2" xfId="707" xr:uid="{00000000-0005-0000-0000-0000BD020000}"/>
    <cellStyle name="20% - Accent1 5 2 4 2 2" xfId="708" xr:uid="{00000000-0005-0000-0000-0000BE020000}"/>
    <cellStyle name="20% - Accent1 5 2 4 2 3" xfId="709" xr:uid="{00000000-0005-0000-0000-0000BF020000}"/>
    <cellStyle name="20% - Accent1 5 2 4 3" xfId="710" xr:uid="{00000000-0005-0000-0000-0000C0020000}"/>
    <cellStyle name="20% - Accent1 5 2 4 4" xfId="711" xr:uid="{00000000-0005-0000-0000-0000C1020000}"/>
    <cellStyle name="20% - Accent1 5 2 5" xfId="712" xr:uid="{00000000-0005-0000-0000-0000C2020000}"/>
    <cellStyle name="20% - Accent1 5 2 5 2" xfId="713" xr:uid="{00000000-0005-0000-0000-0000C3020000}"/>
    <cellStyle name="20% - Accent1 5 2 5 2 2" xfId="714" xr:uid="{00000000-0005-0000-0000-0000C4020000}"/>
    <cellStyle name="20% - Accent1 5 2 5 2 3" xfId="715" xr:uid="{00000000-0005-0000-0000-0000C5020000}"/>
    <cellStyle name="20% - Accent1 5 2 5 3" xfId="716" xr:uid="{00000000-0005-0000-0000-0000C6020000}"/>
    <cellStyle name="20% - Accent1 5 2 5 4" xfId="717" xr:uid="{00000000-0005-0000-0000-0000C7020000}"/>
    <cellStyle name="20% - Accent1 5 2 6" xfId="718" xr:uid="{00000000-0005-0000-0000-0000C8020000}"/>
    <cellStyle name="20% - Accent1 5 2 6 2" xfId="719" xr:uid="{00000000-0005-0000-0000-0000C9020000}"/>
    <cellStyle name="20% - Accent1 5 2 6 2 2" xfId="720" xr:uid="{00000000-0005-0000-0000-0000CA020000}"/>
    <cellStyle name="20% - Accent1 5 2 6 2 3" xfId="721" xr:uid="{00000000-0005-0000-0000-0000CB020000}"/>
    <cellStyle name="20% - Accent1 5 2 6 3" xfId="722" xr:uid="{00000000-0005-0000-0000-0000CC020000}"/>
    <cellStyle name="20% - Accent1 5 2 6 4" xfId="723" xr:uid="{00000000-0005-0000-0000-0000CD020000}"/>
    <cellStyle name="20% - Accent1 5 2 7" xfId="724" xr:uid="{00000000-0005-0000-0000-0000CE020000}"/>
    <cellStyle name="20% - Accent1 5 2 7 2" xfId="725" xr:uid="{00000000-0005-0000-0000-0000CF020000}"/>
    <cellStyle name="20% - Accent1 5 2 7 2 2" xfId="726" xr:uid="{00000000-0005-0000-0000-0000D0020000}"/>
    <cellStyle name="20% - Accent1 5 2 7 2 3" xfId="727" xr:uid="{00000000-0005-0000-0000-0000D1020000}"/>
    <cellStyle name="20% - Accent1 5 2 7 3" xfId="728" xr:uid="{00000000-0005-0000-0000-0000D2020000}"/>
    <cellStyle name="20% - Accent1 5 2 7 4" xfId="729" xr:uid="{00000000-0005-0000-0000-0000D3020000}"/>
    <cellStyle name="20% - Accent1 5 2 8" xfId="730" xr:uid="{00000000-0005-0000-0000-0000D4020000}"/>
    <cellStyle name="20% - Accent1 5 2 8 2" xfId="731" xr:uid="{00000000-0005-0000-0000-0000D5020000}"/>
    <cellStyle name="20% - Accent1 5 2 8 3" xfId="732" xr:uid="{00000000-0005-0000-0000-0000D6020000}"/>
    <cellStyle name="20% - Accent1 5 2 9" xfId="733" xr:uid="{00000000-0005-0000-0000-0000D7020000}"/>
    <cellStyle name="20% - Accent1 5 3" xfId="734" xr:uid="{00000000-0005-0000-0000-0000D8020000}"/>
    <cellStyle name="20% - Accent1 5 3 10" xfId="735" xr:uid="{00000000-0005-0000-0000-0000D9020000}"/>
    <cellStyle name="20% - Accent1 5 3 2" xfId="736" xr:uid="{00000000-0005-0000-0000-0000DA020000}"/>
    <cellStyle name="20% - Accent1 5 3 2 2" xfId="737" xr:uid="{00000000-0005-0000-0000-0000DB020000}"/>
    <cellStyle name="20% - Accent1 5 3 2 2 2" xfId="738" xr:uid="{00000000-0005-0000-0000-0000DC020000}"/>
    <cellStyle name="20% - Accent1 5 3 2 2 3" xfId="739" xr:uid="{00000000-0005-0000-0000-0000DD020000}"/>
    <cellStyle name="20% - Accent1 5 3 2 3" xfId="740" xr:uid="{00000000-0005-0000-0000-0000DE020000}"/>
    <cellStyle name="20% - Accent1 5 3 2 4" xfId="741" xr:uid="{00000000-0005-0000-0000-0000DF020000}"/>
    <cellStyle name="20% - Accent1 5 3 3" xfId="742" xr:uid="{00000000-0005-0000-0000-0000E0020000}"/>
    <cellStyle name="20% - Accent1 5 3 3 2" xfId="743" xr:uid="{00000000-0005-0000-0000-0000E1020000}"/>
    <cellStyle name="20% - Accent1 5 3 3 2 2" xfId="744" xr:uid="{00000000-0005-0000-0000-0000E2020000}"/>
    <cellStyle name="20% - Accent1 5 3 3 2 3" xfId="745" xr:uid="{00000000-0005-0000-0000-0000E3020000}"/>
    <cellStyle name="20% - Accent1 5 3 3 3" xfId="746" xr:uid="{00000000-0005-0000-0000-0000E4020000}"/>
    <cellStyle name="20% - Accent1 5 3 3 4" xfId="747" xr:uid="{00000000-0005-0000-0000-0000E5020000}"/>
    <cellStyle name="20% - Accent1 5 3 4" xfId="748" xr:uid="{00000000-0005-0000-0000-0000E6020000}"/>
    <cellStyle name="20% - Accent1 5 3 4 2" xfId="749" xr:uid="{00000000-0005-0000-0000-0000E7020000}"/>
    <cellStyle name="20% - Accent1 5 3 4 2 2" xfId="750" xr:uid="{00000000-0005-0000-0000-0000E8020000}"/>
    <cellStyle name="20% - Accent1 5 3 4 2 3" xfId="751" xr:uid="{00000000-0005-0000-0000-0000E9020000}"/>
    <cellStyle name="20% - Accent1 5 3 4 3" xfId="752" xr:uid="{00000000-0005-0000-0000-0000EA020000}"/>
    <cellStyle name="20% - Accent1 5 3 4 4" xfId="753" xr:uid="{00000000-0005-0000-0000-0000EB020000}"/>
    <cellStyle name="20% - Accent1 5 3 5" xfId="754" xr:uid="{00000000-0005-0000-0000-0000EC020000}"/>
    <cellStyle name="20% - Accent1 5 3 5 2" xfId="755" xr:uid="{00000000-0005-0000-0000-0000ED020000}"/>
    <cellStyle name="20% - Accent1 5 3 5 2 2" xfId="756" xr:uid="{00000000-0005-0000-0000-0000EE020000}"/>
    <cellStyle name="20% - Accent1 5 3 5 2 3" xfId="757" xr:uid="{00000000-0005-0000-0000-0000EF020000}"/>
    <cellStyle name="20% - Accent1 5 3 5 3" xfId="758" xr:uid="{00000000-0005-0000-0000-0000F0020000}"/>
    <cellStyle name="20% - Accent1 5 3 5 4" xfId="759" xr:uid="{00000000-0005-0000-0000-0000F1020000}"/>
    <cellStyle name="20% - Accent1 5 3 6" xfId="760" xr:uid="{00000000-0005-0000-0000-0000F2020000}"/>
    <cellStyle name="20% - Accent1 5 3 6 2" xfId="761" xr:uid="{00000000-0005-0000-0000-0000F3020000}"/>
    <cellStyle name="20% - Accent1 5 3 6 2 2" xfId="762" xr:uid="{00000000-0005-0000-0000-0000F4020000}"/>
    <cellStyle name="20% - Accent1 5 3 6 2 3" xfId="763" xr:uid="{00000000-0005-0000-0000-0000F5020000}"/>
    <cellStyle name="20% - Accent1 5 3 6 3" xfId="764" xr:uid="{00000000-0005-0000-0000-0000F6020000}"/>
    <cellStyle name="20% - Accent1 5 3 6 4" xfId="765" xr:uid="{00000000-0005-0000-0000-0000F7020000}"/>
    <cellStyle name="20% - Accent1 5 3 7" xfId="766" xr:uid="{00000000-0005-0000-0000-0000F8020000}"/>
    <cellStyle name="20% - Accent1 5 3 7 2" xfId="767" xr:uid="{00000000-0005-0000-0000-0000F9020000}"/>
    <cellStyle name="20% - Accent1 5 3 7 2 2" xfId="768" xr:uid="{00000000-0005-0000-0000-0000FA020000}"/>
    <cellStyle name="20% - Accent1 5 3 7 2 3" xfId="769" xr:uid="{00000000-0005-0000-0000-0000FB020000}"/>
    <cellStyle name="20% - Accent1 5 3 7 3" xfId="770" xr:uid="{00000000-0005-0000-0000-0000FC020000}"/>
    <cellStyle name="20% - Accent1 5 3 7 4" xfId="771" xr:uid="{00000000-0005-0000-0000-0000FD020000}"/>
    <cellStyle name="20% - Accent1 5 3 8" xfId="772" xr:uid="{00000000-0005-0000-0000-0000FE020000}"/>
    <cellStyle name="20% - Accent1 5 3 8 2" xfId="773" xr:uid="{00000000-0005-0000-0000-0000FF020000}"/>
    <cellStyle name="20% - Accent1 5 3 8 3" xfId="774" xr:uid="{00000000-0005-0000-0000-000000030000}"/>
    <cellStyle name="20% - Accent1 5 3 9" xfId="775" xr:uid="{00000000-0005-0000-0000-000001030000}"/>
    <cellStyle name="20% - Accent1 5 4" xfId="776" xr:uid="{00000000-0005-0000-0000-000002030000}"/>
    <cellStyle name="20% - Accent1 5 4 2" xfId="777" xr:uid="{00000000-0005-0000-0000-000003030000}"/>
    <cellStyle name="20% - Accent1 5 4 2 2" xfId="778" xr:uid="{00000000-0005-0000-0000-000004030000}"/>
    <cellStyle name="20% - Accent1 5 4 2 3" xfId="779" xr:uid="{00000000-0005-0000-0000-000005030000}"/>
    <cellStyle name="20% - Accent1 5 4 3" xfId="780" xr:uid="{00000000-0005-0000-0000-000006030000}"/>
    <cellStyle name="20% - Accent1 5 4 4" xfId="781" xr:uid="{00000000-0005-0000-0000-000007030000}"/>
    <cellStyle name="20% - Accent1 5 5" xfId="782" xr:uid="{00000000-0005-0000-0000-000008030000}"/>
    <cellStyle name="20% - Accent1 5 5 2" xfId="783" xr:uid="{00000000-0005-0000-0000-000009030000}"/>
    <cellStyle name="20% - Accent1 5 5 2 2" xfId="784" xr:uid="{00000000-0005-0000-0000-00000A030000}"/>
    <cellStyle name="20% - Accent1 5 5 2 3" xfId="785" xr:uid="{00000000-0005-0000-0000-00000B030000}"/>
    <cellStyle name="20% - Accent1 5 5 3" xfId="786" xr:uid="{00000000-0005-0000-0000-00000C030000}"/>
    <cellStyle name="20% - Accent1 5 5 4" xfId="787" xr:uid="{00000000-0005-0000-0000-00000D030000}"/>
    <cellStyle name="20% - Accent1 5 6" xfId="788" xr:uid="{00000000-0005-0000-0000-00000E030000}"/>
    <cellStyle name="20% - Accent1 5 6 2" xfId="789" xr:uid="{00000000-0005-0000-0000-00000F030000}"/>
    <cellStyle name="20% - Accent1 5 6 2 2" xfId="790" xr:uid="{00000000-0005-0000-0000-000010030000}"/>
    <cellStyle name="20% - Accent1 5 6 2 3" xfId="791" xr:uid="{00000000-0005-0000-0000-000011030000}"/>
    <cellStyle name="20% - Accent1 5 6 3" xfId="792" xr:uid="{00000000-0005-0000-0000-000012030000}"/>
    <cellStyle name="20% - Accent1 5 6 4" xfId="793" xr:uid="{00000000-0005-0000-0000-000013030000}"/>
    <cellStyle name="20% - Accent1 5 7" xfId="794" xr:uid="{00000000-0005-0000-0000-000014030000}"/>
    <cellStyle name="20% - Accent1 5 7 2" xfId="795" xr:uid="{00000000-0005-0000-0000-000015030000}"/>
    <cellStyle name="20% - Accent1 5 7 2 2" xfId="796" xr:uid="{00000000-0005-0000-0000-000016030000}"/>
    <cellStyle name="20% - Accent1 5 7 2 3" xfId="797" xr:uid="{00000000-0005-0000-0000-000017030000}"/>
    <cellStyle name="20% - Accent1 5 7 3" xfId="798" xr:uid="{00000000-0005-0000-0000-000018030000}"/>
    <cellStyle name="20% - Accent1 5 7 4" xfId="799" xr:uid="{00000000-0005-0000-0000-000019030000}"/>
    <cellStyle name="20% - Accent1 5 8" xfId="800" xr:uid="{00000000-0005-0000-0000-00001A030000}"/>
    <cellStyle name="20% - Accent1 5 8 2" xfId="801" xr:uid="{00000000-0005-0000-0000-00001B030000}"/>
    <cellStyle name="20% - Accent1 5 8 2 2" xfId="802" xr:uid="{00000000-0005-0000-0000-00001C030000}"/>
    <cellStyle name="20% - Accent1 5 8 2 3" xfId="803" xr:uid="{00000000-0005-0000-0000-00001D030000}"/>
    <cellStyle name="20% - Accent1 5 8 3" xfId="804" xr:uid="{00000000-0005-0000-0000-00001E030000}"/>
    <cellStyle name="20% - Accent1 5 8 4" xfId="805" xr:uid="{00000000-0005-0000-0000-00001F030000}"/>
    <cellStyle name="20% - Accent1 5 9" xfId="806" xr:uid="{00000000-0005-0000-0000-000020030000}"/>
    <cellStyle name="20% - Accent1 5 9 2" xfId="807" xr:uid="{00000000-0005-0000-0000-000021030000}"/>
    <cellStyle name="20% - Accent1 5 9 2 2" xfId="808" xr:uid="{00000000-0005-0000-0000-000022030000}"/>
    <cellStyle name="20% - Accent1 5 9 2 3" xfId="809" xr:uid="{00000000-0005-0000-0000-000023030000}"/>
    <cellStyle name="20% - Accent1 5 9 3" xfId="810" xr:uid="{00000000-0005-0000-0000-000024030000}"/>
    <cellStyle name="20% - Accent1 5 9 4" xfId="811" xr:uid="{00000000-0005-0000-0000-000025030000}"/>
    <cellStyle name="20% - Accent1 6" xfId="812" xr:uid="{00000000-0005-0000-0000-000026030000}"/>
    <cellStyle name="20% - Accent1 6 10" xfId="813" xr:uid="{00000000-0005-0000-0000-000027030000}"/>
    <cellStyle name="20% - Accent1 6 10 2" xfId="814" xr:uid="{00000000-0005-0000-0000-000028030000}"/>
    <cellStyle name="20% - Accent1 6 10 3" xfId="815" xr:uid="{00000000-0005-0000-0000-000029030000}"/>
    <cellStyle name="20% - Accent1 6 11" xfId="816" xr:uid="{00000000-0005-0000-0000-00002A030000}"/>
    <cellStyle name="20% - Accent1 6 12" xfId="817" xr:uid="{00000000-0005-0000-0000-00002B030000}"/>
    <cellStyle name="20% - Accent1 6 2" xfId="818" xr:uid="{00000000-0005-0000-0000-00002C030000}"/>
    <cellStyle name="20% - Accent1 6 2 10" xfId="819" xr:uid="{00000000-0005-0000-0000-00002D030000}"/>
    <cellStyle name="20% - Accent1 6 2 2" xfId="820" xr:uid="{00000000-0005-0000-0000-00002E030000}"/>
    <cellStyle name="20% - Accent1 6 2 2 2" xfId="821" xr:uid="{00000000-0005-0000-0000-00002F030000}"/>
    <cellStyle name="20% - Accent1 6 2 2 2 2" xfId="822" xr:uid="{00000000-0005-0000-0000-000030030000}"/>
    <cellStyle name="20% - Accent1 6 2 2 2 3" xfId="823" xr:uid="{00000000-0005-0000-0000-000031030000}"/>
    <cellStyle name="20% - Accent1 6 2 2 3" xfId="824" xr:uid="{00000000-0005-0000-0000-000032030000}"/>
    <cellStyle name="20% - Accent1 6 2 2 4" xfId="825" xr:uid="{00000000-0005-0000-0000-000033030000}"/>
    <cellStyle name="20% - Accent1 6 2 3" xfId="826" xr:uid="{00000000-0005-0000-0000-000034030000}"/>
    <cellStyle name="20% - Accent1 6 2 3 2" xfId="827" xr:uid="{00000000-0005-0000-0000-000035030000}"/>
    <cellStyle name="20% - Accent1 6 2 3 2 2" xfId="828" xr:uid="{00000000-0005-0000-0000-000036030000}"/>
    <cellStyle name="20% - Accent1 6 2 3 2 3" xfId="829" xr:uid="{00000000-0005-0000-0000-000037030000}"/>
    <cellStyle name="20% - Accent1 6 2 3 3" xfId="830" xr:uid="{00000000-0005-0000-0000-000038030000}"/>
    <cellStyle name="20% - Accent1 6 2 3 4" xfId="831" xr:uid="{00000000-0005-0000-0000-000039030000}"/>
    <cellStyle name="20% - Accent1 6 2 4" xfId="832" xr:uid="{00000000-0005-0000-0000-00003A030000}"/>
    <cellStyle name="20% - Accent1 6 2 4 2" xfId="833" xr:uid="{00000000-0005-0000-0000-00003B030000}"/>
    <cellStyle name="20% - Accent1 6 2 4 2 2" xfId="834" xr:uid="{00000000-0005-0000-0000-00003C030000}"/>
    <cellStyle name="20% - Accent1 6 2 4 2 3" xfId="835" xr:uid="{00000000-0005-0000-0000-00003D030000}"/>
    <cellStyle name="20% - Accent1 6 2 4 3" xfId="836" xr:uid="{00000000-0005-0000-0000-00003E030000}"/>
    <cellStyle name="20% - Accent1 6 2 4 4" xfId="837" xr:uid="{00000000-0005-0000-0000-00003F030000}"/>
    <cellStyle name="20% - Accent1 6 2 5" xfId="838" xr:uid="{00000000-0005-0000-0000-000040030000}"/>
    <cellStyle name="20% - Accent1 6 2 5 2" xfId="839" xr:uid="{00000000-0005-0000-0000-000041030000}"/>
    <cellStyle name="20% - Accent1 6 2 5 2 2" xfId="840" xr:uid="{00000000-0005-0000-0000-000042030000}"/>
    <cellStyle name="20% - Accent1 6 2 5 2 3" xfId="841" xr:uid="{00000000-0005-0000-0000-000043030000}"/>
    <cellStyle name="20% - Accent1 6 2 5 3" xfId="842" xr:uid="{00000000-0005-0000-0000-000044030000}"/>
    <cellStyle name="20% - Accent1 6 2 5 4" xfId="843" xr:uid="{00000000-0005-0000-0000-000045030000}"/>
    <cellStyle name="20% - Accent1 6 2 6" xfId="844" xr:uid="{00000000-0005-0000-0000-000046030000}"/>
    <cellStyle name="20% - Accent1 6 2 6 2" xfId="845" xr:uid="{00000000-0005-0000-0000-000047030000}"/>
    <cellStyle name="20% - Accent1 6 2 6 2 2" xfId="846" xr:uid="{00000000-0005-0000-0000-000048030000}"/>
    <cellStyle name="20% - Accent1 6 2 6 2 3" xfId="847" xr:uid="{00000000-0005-0000-0000-000049030000}"/>
    <cellStyle name="20% - Accent1 6 2 6 3" xfId="848" xr:uid="{00000000-0005-0000-0000-00004A030000}"/>
    <cellStyle name="20% - Accent1 6 2 6 4" xfId="849" xr:uid="{00000000-0005-0000-0000-00004B030000}"/>
    <cellStyle name="20% - Accent1 6 2 7" xfId="850" xr:uid="{00000000-0005-0000-0000-00004C030000}"/>
    <cellStyle name="20% - Accent1 6 2 7 2" xfId="851" xr:uid="{00000000-0005-0000-0000-00004D030000}"/>
    <cellStyle name="20% - Accent1 6 2 7 2 2" xfId="852" xr:uid="{00000000-0005-0000-0000-00004E030000}"/>
    <cellStyle name="20% - Accent1 6 2 7 2 3" xfId="853" xr:uid="{00000000-0005-0000-0000-00004F030000}"/>
    <cellStyle name="20% - Accent1 6 2 7 3" xfId="854" xr:uid="{00000000-0005-0000-0000-000050030000}"/>
    <cellStyle name="20% - Accent1 6 2 7 4" xfId="855" xr:uid="{00000000-0005-0000-0000-000051030000}"/>
    <cellStyle name="20% - Accent1 6 2 8" xfId="856" xr:uid="{00000000-0005-0000-0000-000052030000}"/>
    <cellStyle name="20% - Accent1 6 2 8 2" xfId="857" xr:uid="{00000000-0005-0000-0000-000053030000}"/>
    <cellStyle name="20% - Accent1 6 2 8 3" xfId="858" xr:uid="{00000000-0005-0000-0000-000054030000}"/>
    <cellStyle name="20% - Accent1 6 2 9" xfId="859" xr:uid="{00000000-0005-0000-0000-000055030000}"/>
    <cellStyle name="20% - Accent1 6 3" xfId="860" xr:uid="{00000000-0005-0000-0000-000056030000}"/>
    <cellStyle name="20% - Accent1 6 3 10" xfId="861" xr:uid="{00000000-0005-0000-0000-000057030000}"/>
    <cellStyle name="20% - Accent1 6 3 2" xfId="862" xr:uid="{00000000-0005-0000-0000-000058030000}"/>
    <cellStyle name="20% - Accent1 6 3 2 2" xfId="863" xr:uid="{00000000-0005-0000-0000-000059030000}"/>
    <cellStyle name="20% - Accent1 6 3 2 2 2" xfId="864" xr:uid="{00000000-0005-0000-0000-00005A030000}"/>
    <cellStyle name="20% - Accent1 6 3 2 2 3" xfId="865" xr:uid="{00000000-0005-0000-0000-00005B030000}"/>
    <cellStyle name="20% - Accent1 6 3 2 3" xfId="866" xr:uid="{00000000-0005-0000-0000-00005C030000}"/>
    <cellStyle name="20% - Accent1 6 3 2 4" xfId="867" xr:uid="{00000000-0005-0000-0000-00005D030000}"/>
    <cellStyle name="20% - Accent1 6 3 3" xfId="868" xr:uid="{00000000-0005-0000-0000-00005E030000}"/>
    <cellStyle name="20% - Accent1 6 3 3 2" xfId="869" xr:uid="{00000000-0005-0000-0000-00005F030000}"/>
    <cellStyle name="20% - Accent1 6 3 3 2 2" xfId="870" xr:uid="{00000000-0005-0000-0000-000060030000}"/>
    <cellStyle name="20% - Accent1 6 3 3 2 3" xfId="871" xr:uid="{00000000-0005-0000-0000-000061030000}"/>
    <cellStyle name="20% - Accent1 6 3 3 3" xfId="872" xr:uid="{00000000-0005-0000-0000-000062030000}"/>
    <cellStyle name="20% - Accent1 6 3 3 4" xfId="873" xr:uid="{00000000-0005-0000-0000-000063030000}"/>
    <cellStyle name="20% - Accent1 6 3 4" xfId="874" xr:uid="{00000000-0005-0000-0000-000064030000}"/>
    <cellStyle name="20% - Accent1 6 3 4 2" xfId="875" xr:uid="{00000000-0005-0000-0000-000065030000}"/>
    <cellStyle name="20% - Accent1 6 3 4 2 2" xfId="876" xr:uid="{00000000-0005-0000-0000-000066030000}"/>
    <cellStyle name="20% - Accent1 6 3 4 2 3" xfId="877" xr:uid="{00000000-0005-0000-0000-000067030000}"/>
    <cellStyle name="20% - Accent1 6 3 4 3" xfId="878" xr:uid="{00000000-0005-0000-0000-000068030000}"/>
    <cellStyle name="20% - Accent1 6 3 4 4" xfId="879" xr:uid="{00000000-0005-0000-0000-000069030000}"/>
    <cellStyle name="20% - Accent1 6 3 5" xfId="880" xr:uid="{00000000-0005-0000-0000-00006A030000}"/>
    <cellStyle name="20% - Accent1 6 3 5 2" xfId="881" xr:uid="{00000000-0005-0000-0000-00006B030000}"/>
    <cellStyle name="20% - Accent1 6 3 5 2 2" xfId="882" xr:uid="{00000000-0005-0000-0000-00006C030000}"/>
    <cellStyle name="20% - Accent1 6 3 5 2 3" xfId="883" xr:uid="{00000000-0005-0000-0000-00006D030000}"/>
    <cellStyle name="20% - Accent1 6 3 5 3" xfId="884" xr:uid="{00000000-0005-0000-0000-00006E030000}"/>
    <cellStyle name="20% - Accent1 6 3 5 4" xfId="885" xr:uid="{00000000-0005-0000-0000-00006F030000}"/>
    <cellStyle name="20% - Accent1 6 3 6" xfId="886" xr:uid="{00000000-0005-0000-0000-000070030000}"/>
    <cellStyle name="20% - Accent1 6 3 6 2" xfId="887" xr:uid="{00000000-0005-0000-0000-000071030000}"/>
    <cellStyle name="20% - Accent1 6 3 6 2 2" xfId="888" xr:uid="{00000000-0005-0000-0000-000072030000}"/>
    <cellStyle name="20% - Accent1 6 3 6 2 3" xfId="889" xr:uid="{00000000-0005-0000-0000-000073030000}"/>
    <cellStyle name="20% - Accent1 6 3 6 3" xfId="890" xr:uid="{00000000-0005-0000-0000-000074030000}"/>
    <cellStyle name="20% - Accent1 6 3 6 4" xfId="891" xr:uid="{00000000-0005-0000-0000-000075030000}"/>
    <cellStyle name="20% - Accent1 6 3 7" xfId="892" xr:uid="{00000000-0005-0000-0000-000076030000}"/>
    <cellStyle name="20% - Accent1 6 3 7 2" xfId="893" xr:uid="{00000000-0005-0000-0000-000077030000}"/>
    <cellStyle name="20% - Accent1 6 3 7 2 2" xfId="894" xr:uid="{00000000-0005-0000-0000-000078030000}"/>
    <cellStyle name="20% - Accent1 6 3 7 2 3" xfId="895" xr:uid="{00000000-0005-0000-0000-000079030000}"/>
    <cellStyle name="20% - Accent1 6 3 7 3" xfId="896" xr:uid="{00000000-0005-0000-0000-00007A030000}"/>
    <cellStyle name="20% - Accent1 6 3 7 4" xfId="897" xr:uid="{00000000-0005-0000-0000-00007B030000}"/>
    <cellStyle name="20% - Accent1 6 3 8" xfId="898" xr:uid="{00000000-0005-0000-0000-00007C030000}"/>
    <cellStyle name="20% - Accent1 6 3 8 2" xfId="899" xr:uid="{00000000-0005-0000-0000-00007D030000}"/>
    <cellStyle name="20% - Accent1 6 3 8 3" xfId="900" xr:uid="{00000000-0005-0000-0000-00007E030000}"/>
    <cellStyle name="20% - Accent1 6 3 9" xfId="901" xr:uid="{00000000-0005-0000-0000-00007F030000}"/>
    <cellStyle name="20% - Accent1 6 4" xfId="902" xr:uid="{00000000-0005-0000-0000-000080030000}"/>
    <cellStyle name="20% - Accent1 6 4 2" xfId="903" xr:uid="{00000000-0005-0000-0000-000081030000}"/>
    <cellStyle name="20% - Accent1 6 4 2 2" xfId="904" xr:uid="{00000000-0005-0000-0000-000082030000}"/>
    <cellStyle name="20% - Accent1 6 4 2 3" xfId="905" xr:uid="{00000000-0005-0000-0000-000083030000}"/>
    <cellStyle name="20% - Accent1 6 4 3" xfId="906" xr:uid="{00000000-0005-0000-0000-000084030000}"/>
    <cellStyle name="20% - Accent1 6 4 4" xfId="907" xr:uid="{00000000-0005-0000-0000-000085030000}"/>
    <cellStyle name="20% - Accent1 6 5" xfId="908" xr:uid="{00000000-0005-0000-0000-000086030000}"/>
    <cellStyle name="20% - Accent1 6 5 2" xfId="909" xr:uid="{00000000-0005-0000-0000-000087030000}"/>
    <cellStyle name="20% - Accent1 6 5 2 2" xfId="910" xr:uid="{00000000-0005-0000-0000-000088030000}"/>
    <cellStyle name="20% - Accent1 6 5 2 3" xfId="911" xr:uid="{00000000-0005-0000-0000-000089030000}"/>
    <cellStyle name="20% - Accent1 6 5 3" xfId="912" xr:uid="{00000000-0005-0000-0000-00008A030000}"/>
    <cellStyle name="20% - Accent1 6 5 4" xfId="913" xr:uid="{00000000-0005-0000-0000-00008B030000}"/>
    <cellStyle name="20% - Accent1 6 6" xfId="914" xr:uid="{00000000-0005-0000-0000-00008C030000}"/>
    <cellStyle name="20% - Accent1 6 6 2" xfId="915" xr:uid="{00000000-0005-0000-0000-00008D030000}"/>
    <cellStyle name="20% - Accent1 6 6 2 2" xfId="916" xr:uid="{00000000-0005-0000-0000-00008E030000}"/>
    <cellStyle name="20% - Accent1 6 6 2 3" xfId="917" xr:uid="{00000000-0005-0000-0000-00008F030000}"/>
    <cellStyle name="20% - Accent1 6 6 3" xfId="918" xr:uid="{00000000-0005-0000-0000-000090030000}"/>
    <cellStyle name="20% - Accent1 6 6 4" xfId="919" xr:uid="{00000000-0005-0000-0000-000091030000}"/>
    <cellStyle name="20% - Accent1 6 7" xfId="920" xr:uid="{00000000-0005-0000-0000-000092030000}"/>
    <cellStyle name="20% - Accent1 6 7 2" xfId="921" xr:uid="{00000000-0005-0000-0000-000093030000}"/>
    <cellStyle name="20% - Accent1 6 7 2 2" xfId="922" xr:uid="{00000000-0005-0000-0000-000094030000}"/>
    <cellStyle name="20% - Accent1 6 7 2 3" xfId="923" xr:uid="{00000000-0005-0000-0000-000095030000}"/>
    <cellStyle name="20% - Accent1 6 7 3" xfId="924" xr:uid="{00000000-0005-0000-0000-000096030000}"/>
    <cellStyle name="20% - Accent1 6 7 4" xfId="925" xr:uid="{00000000-0005-0000-0000-000097030000}"/>
    <cellStyle name="20% - Accent1 6 8" xfId="926" xr:uid="{00000000-0005-0000-0000-000098030000}"/>
    <cellStyle name="20% - Accent1 6 8 2" xfId="927" xr:uid="{00000000-0005-0000-0000-000099030000}"/>
    <cellStyle name="20% - Accent1 6 8 2 2" xfId="928" xr:uid="{00000000-0005-0000-0000-00009A030000}"/>
    <cellStyle name="20% - Accent1 6 8 2 3" xfId="929" xr:uid="{00000000-0005-0000-0000-00009B030000}"/>
    <cellStyle name="20% - Accent1 6 8 3" xfId="930" xr:uid="{00000000-0005-0000-0000-00009C030000}"/>
    <cellStyle name="20% - Accent1 6 8 4" xfId="931" xr:uid="{00000000-0005-0000-0000-00009D030000}"/>
    <cellStyle name="20% - Accent1 6 9" xfId="932" xr:uid="{00000000-0005-0000-0000-00009E030000}"/>
    <cellStyle name="20% - Accent1 6 9 2" xfId="933" xr:uid="{00000000-0005-0000-0000-00009F030000}"/>
    <cellStyle name="20% - Accent1 6 9 2 2" xfId="934" xr:uid="{00000000-0005-0000-0000-0000A0030000}"/>
    <cellStyle name="20% - Accent1 6 9 2 3" xfId="935" xr:uid="{00000000-0005-0000-0000-0000A1030000}"/>
    <cellStyle name="20% - Accent1 6 9 3" xfId="936" xr:uid="{00000000-0005-0000-0000-0000A2030000}"/>
    <cellStyle name="20% - Accent1 6 9 4" xfId="937" xr:uid="{00000000-0005-0000-0000-0000A3030000}"/>
    <cellStyle name="20% - Accent1 7" xfId="938" xr:uid="{00000000-0005-0000-0000-0000A4030000}"/>
    <cellStyle name="20% - Accent1 7 10" xfId="939" xr:uid="{00000000-0005-0000-0000-0000A5030000}"/>
    <cellStyle name="20% - Accent1 7 2" xfId="940" xr:uid="{00000000-0005-0000-0000-0000A6030000}"/>
    <cellStyle name="20% - Accent1 7 2 2" xfId="941" xr:uid="{00000000-0005-0000-0000-0000A7030000}"/>
    <cellStyle name="20% - Accent1 7 2 2 2" xfId="942" xr:uid="{00000000-0005-0000-0000-0000A8030000}"/>
    <cellStyle name="20% - Accent1 7 2 2 3" xfId="943" xr:uid="{00000000-0005-0000-0000-0000A9030000}"/>
    <cellStyle name="20% - Accent1 7 2 3" xfId="944" xr:uid="{00000000-0005-0000-0000-0000AA030000}"/>
    <cellStyle name="20% - Accent1 7 2 4" xfId="945" xr:uid="{00000000-0005-0000-0000-0000AB030000}"/>
    <cellStyle name="20% - Accent1 7 3" xfId="946" xr:uid="{00000000-0005-0000-0000-0000AC030000}"/>
    <cellStyle name="20% - Accent1 7 3 2" xfId="947" xr:uid="{00000000-0005-0000-0000-0000AD030000}"/>
    <cellStyle name="20% - Accent1 7 3 2 2" xfId="948" xr:uid="{00000000-0005-0000-0000-0000AE030000}"/>
    <cellStyle name="20% - Accent1 7 3 2 3" xfId="949" xr:uid="{00000000-0005-0000-0000-0000AF030000}"/>
    <cellStyle name="20% - Accent1 7 3 3" xfId="950" xr:uid="{00000000-0005-0000-0000-0000B0030000}"/>
    <cellStyle name="20% - Accent1 7 3 4" xfId="951" xr:uid="{00000000-0005-0000-0000-0000B1030000}"/>
    <cellStyle name="20% - Accent1 7 4" xfId="952" xr:uid="{00000000-0005-0000-0000-0000B2030000}"/>
    <cellStyle name="20% - Accent1 7 4 2" xfId="953" xr:uid="{00000000-0005-0000-0000-0000B3030000}"/>
    <cellStyle name="20% - Accent1 7 4 2 2" xfId="954" xr:uid="{00000000-0005-0000-0000-0000B4030000}"/>
    <cellStyle name="20% - Accent1 7 4 2 3" xfId="955" xr:uid="{00000000-0005-0000-0000-0000B5030000}"/>
    <cellStyle name="20% - Accent1 7 4 3" xfId="956" xr:uid="{00000000-0005-0000-0000-0000B6030000}"/>
    <cellStyle name="20% - Accent1 7 4 4" xfId="957" xr:uid="{00000000-0005-0000-0000-0000B7030000}"/>
    <cellStyle name="20% - Accent1 7 5" xfId="958" xr:uid="{00000000-0005-0000-0000-0000B8030000}"/>
    <cellStyle name="20% - Accent1 7 5 2" xfId="959" xr:uid="{00000000-0005-0000-0000-0000B9030000}"/>
    <cellStyle name="20% - Accent1 7 5 2 2" xfId="960" xr:uid="{00000000-0005-0000-0000-0000BA030000}"/>
    <cellStyle name="20% - Accent1 7 5 2 3" xfId="961" xr:uid="{00000000-0005-0000-0000-0000BB030000}"/>
    <cellStyle name="20% - Accent1 7 5 3" xfId="962" xr:uid="{00000000-0005-0000-0000-0000BC030000}"/>
    <cellStyle name="20% - Accent1 7 5 4" xfId="963" xr:uid="{00000000-0005-0000-0000-0000BD030000}"/>
    <cellStyle name="20% - Accent1 7 6" xfId="964" xr:uid="{00000000-0005-0000-0000-0000BE030000}"/>
    <cellStyle name="20% - Accent1 7 6 2" xfId="965" xr:uid="{00000000-0005-0000-0000-0000BF030000}"/>
    <cellStyle name="20% - Accent1 7 6 2 2" xfId="966" xr:uid="{00000000-0005-0000-0000-0000C0030000}"/>
    <cellStyle name="20% - Accent1 7 6 2 3" xfId="967" xr:uid="{00000000-0005-0000-0000-0000C1030000}"/>
    <cellStyle name="20% - Accent1 7 6 3" xfId="968" xr:uid="{00000000-0005-0000-0000-0000C2030000}"/>
    <cellStyle name="20% - Accent1 7 6 4" xfId="969" xr:uid="{00000000-0005-0000-0000-0000C3030000}"/>
    <cellStyle name="20% - Accent1 7 7" xfId="970" xr:uid="{00000000-0005-0000-0000-0000C4030000}"/>
    <cellStyle name="20% - Accent1 7 7 2" xfId="971" xr:uid="{00000000-0005-0000-0000-0000C5030000}"/>
    <cellStyle name="20% - Accent1 7 7 2 2" xfId="972" xr:uid="{00000000-0005-0000-0000-0000C6030000}"/>
    <cellStyle name="20% - Accent1 7 7 2 3" xfId="973" xr:uid="{00000000-0005-0000-0000-0000C7030000}"/>
    <cellStyle name="20% - Accent1 7 7 3" xfId="974" xr:uid="{00000000-0005-0000-0000-0000C8030000}"/>
    <cellStyle name="20% - Accent1 7 7 4" xfId="975" xr:uid="{00000000-0005-0000-0000-0000C9030000}"/>
    <cellStyle name="20% - Accent1 7 8" xfId="976" xr:uid="{00000000-0005-0000-0000-0000CA030000}"/>
    <cellStyle name="20% - Accent1 7 8 2" xfId="977" xr:uid="{00000000-0005-0000-0000-0000CB030000}"/>
    <cellStyle name="20% - Accent1 7 8 3" xfId="978" xr:uid="{00000000-0005-0000-0000-0000CC030000}"/>
    <cellStyle name="20% - Accent1 7 9" xfId="979" xr:uid="{00000000-0005-0000-0000-0000CD030000}"/>
    <cellStyle name="20% - Accent1 8" xfId="980" xr:uid="{00000000-0005-0000-0000-0000CE030000}"/>
    <cellStyle name="20% - Accent1 8 10" xfId="981" xr:uid="{00000000-0005-0000-0000-0000CF030000}"/>
    <cellStyle name="20% - Accent1 8 2" xfId="982" xr:uid="{00000000-0005-0000-0000-0000D0030000}"/>
    <cellStyle name="20% - Accent1 8 2 2" xfId="983" xr:uid="{00000000-0005-0000-0000-0000D1030000}"/>
    <cellStyle name="20% - Accent1 8 2 2 2" xfId="984" xr:uid="{00000000-0005-0000-0000-0000D2030000}"/>
    <cellStyle name="20% - Accent1 8 2 2 3" xfId="985" xr:uid="{00000000-0005-0000-0000-0000D3030000}"/>
    <cellStyle name="20% - Accent1 8 2 3" xfId="986" xr:uid="{00000000-0005-0000-0000-0000D4030000}"/>
    <cellStyle name="20% - Accent1 8 2 4" xfId="987" xr:uid="{00000000-0005-0000-0000-0000D5030000}"/>
    <cellStyle name="20% - Accent1 8 3" xfId="988" xr:uid="{00000000-0005-0000-0000-0000D6030000}"/>
    <cellStyle name="20% - Accent1 8 3 2" xfId="989" xr:uid="{00000000-0005-0000-0000-0000D7030000}"/>
    <cellStyle name="20% - Accent1 8 3 2 2" xfId="990" xr:uid="{00000000-0005-0000-0000-0000D8030000}"/>
    <cellStyle name="20% - Accent1 8 3 2 3" xfId="991" xr:uid="{00000000-0005-0000-0000-0000D9030000}"/>
    <cellStyle name="20% - Accent1 8 3 3" xfId="992" xr:uid="{00000000-0005-0000-0000-0000DA030000}"/>
    <cellStyle name="20% - Accent1 8 3 4" xfId="993" xr:uid="{00000000-0005-0000-0000-0000DB030000}"/>
    <cellStyle name="20% - Accent1 8 4" xfId="994" xr:uid="{00000000-0005-0000-0000-0000DC030000}"/>
    <cellStyle name="20% - Accent1 8 4 2" xfId="995" xr:uid="{00000000-0005-0000-0000-0000DD030000}"/>
    <cellStyle name="20% - Accent1 8 4 2 2" xfId="996" xr:uid="{00000000-0005-0000-0000-0000DE030000}"/>
    <cellStyle name="20% - Accent1 8 4 2 3" xfId="997" xr:uid="{00000000-0005-0000-0000-0000DF030000}"/>
    <cellStyle name="20% - Accent1 8 4 3" xfId="998" xr:uid="{00000000-0005-0000-0000-0000E0030000}"/>
    <cellStyle name="20% - Accent1 8 4 4" xfId="999" xr:uid="{00000000-0005-0000-0000-0000E1030000}"/>
    <cellStyle name="20% - Accent1 8 5" xfId="1000" xr:uid="{00000000-0005-0000-0000-0000E2030000}"/>
    <cellStyle name="20% - Accent1 8 5 2" xfId="1001" xr:uid="{00000000-0005-0000-0000-0000E3030000}"/>
    <cellStyle name="20% - Accent1 8 5 2 2" xfId="1002" xr:uid="{00000000-0005-0000-0000-0000E4030000}"/>
    <cellStyle name="20% - Accent1 8 5 2 3" xfId="1003" xr:uid="{00000000-0005-0000-0000-0000E5030000}"/>
    <cellStyle name="20% - Accent1 8 5 3" xfId="1004" xr:uid="{00000000-0005-0000-0000-0000E6030000}"/>
    <cellStyle name="20% - Accent1 8 5 4" xfId="1005" xr:uid="{00000000-0005-0000-0000-0000E7030000}"/>
    <cellStyle name="20% - Accent1 8 6" xfId="1006" xr:uid="{00000000-0005-0000-0000-0000E8030000}"/>
    <cellStyle name="20% - Accent1 8 6 2" xfId="1007" xr:uid="{00000000-0005-0000-0000-0000E9030000}"/>
    <cellStyle name="20% - Accent1 8 6 2 2" xfId="1008" xr:uid="{00000000-0005-0000-0000-0000EA030000}"/>
    <cellStyle name="20% - Accent1 8 6 2 3" xfId="1009" xr:uid="{00000000-0005-0000-0000-0000EB030000}"/>
    <cellStyle name="20% - Accent1 8 6 3" xfId="1010" xr:uid="{00000000-0005-0000-0000-0000EC030000}"/>
    <cellStyle name="20% - Accent1 8 6 4" xfId="1011" xr:uid="{00000000-0005-0000-0000-0000ED030000}"/>
    <cellStyle name="20% - Accent1 8 7" xfId="1012" xr:uid="{00000000-0005-0000-0000-0000EE030000}"/>
    <cellStyle name="20% - Accent1 8 7 2" xfId="1013" xr:uid="{00000000-0005-0000-0000-0000EF030000}"/>
    <cellStyle name="20% - Accent1 8 7 2 2" xfId="1014" xr:uid="{00000000-0005-0000-0000-0000F0030000}"/>
    <cellStyle name="20% - Accent1 8 7 2 3" xfId="1015" xr:uid="{00000000-0005-0000-0000-0000F1030000}"/>
    <cellStyle name="20% - Accent1 8 7 3" xfId="1016" xr:uid="{00000000-0005-0000-0000-0000F2030000}"/>
    <cellStyle name="20% - Accent1 8 7 4" xfId="1017" xr:uid="{00000000-0005-0000-0000-0000F3030000}"/>
    <cellStyle name="20% - Accent1 8 8" xfId="1018" xr:uid="{00000000-0005-0000-0000-0000F4030000}"/>
    <cellStyle name="20% - Accent1 8 8 2" xfId="1019" xr:uid="{00000000-0005-0000-0000-0000F5030000}"/>
    <cellStyle name="20% - Accent1 8 8 3" xfId="1020" xr:uid="{00000000-0005-0000-0000-0000F6030000}"/>
    <cellStyle name="20% - Accent1 8 9" xfId="1021" xr:uid="{00000000-0005-0000-0000-0000F7030000}"/>
    <cellStyle name="20% - Accent1 9" xfId="1022" xr:uid="{00000000-0005-0000-0000-0000F8030000}"/>
    <cellStyle name="20% - Accent1 9 2" xfId="1023" xr:uid="{00000000-0005-0000-0000-0000F9030000}"/>
    <cellStyle name="20% - Accent1 9 2 2" xfId="1024" xr:uid="{00000000-0005-0000-0000-0000FA030000}"/>
    <cellStyle name="20% - Accent1 9 2 3" xfId="1025" xr:uid="{00000000-0005-0000-0000-0000FB030000}"/>
    <cellStyle name="20% - Accent1 9 3" xfId="1026" xr:uid="{00000000-0005-0000-0000-0000FC030000}"/>
    <cellStyle name="20% - Accent1 9 4" xfId="1027" xr:uid="{00000000-0005-0000-0000-0000FD030000}"/>
    <cellStyle name="20% - Accent2 10" xfId="1028" xr:uid="{00000000-0005-0000-0000-0000FE030000}"/>
    <cellStyle name="20% - Accent2 10 2" xfId="1029" xr:uid="{00000000-0005-0000-0000-0000FF030000}"/>
    <cellStyle name="20% - Accent2 10 2 2" xfId="1030" xr:uid="{00000000-0005-0000-0000-000000040000}"/>
    <cellStyle name="20% - Accent2 10 2 3" xfId="1031" xr:uid="{00000000-0005-0000-0000-000001040000}"/>
    <cellStyle name="20% - Accent2 10 3" xfId="1032" xr:uid="{00000000-0005-0000-0000-000002040000}"/>
    <cellStyle name="20% - Accent2 10 4" xfId="1033" xr:uid="{00000000-0005-0000-0000-000003040000}"/>
    <cellStyle name="20% - Accent2 11" xfId="1034" xr:uid="{00000000-0005-0000-0000-000004040000}"/>
    <cellStyle name="20% - Accent2 11 2" xfId="1035" xr:uid="{00000000-0005-0000-0000-000005040000}"/>
    <cellStyle name="20% - Accent2 11 2 2" xfId="1036" xr:uid="{00000000-0005-0000-0000-000006040000}"/>
    <cellStyle name="20% - Accent2 11 2 3" xfId="1037" xr:uid="{00000000-0005-0000-0000-000007040000}"/>
    <cellStyle name="20% - Accent2 11 3" xfId="1038" xr:uid="{00000000-0005-0000-0000-000008040000}"/>
    <cellStyle name="20% - Accent2 11 4" xfId="1039" xr:uid="{00000000-0005-0000-0000-000009040000}"/>
    <cellStyle name="20% - Accent2 12" xfId="1040" xr:uid="{00000000-0005-0000-0000-00000A040000}"/>
    <cellStyle name="20% - Accent2 12 2" xfId="1041" xr:uid="{00000000-0005-0000-0000-00000B040000}"/>
    <cellStyle name="20% - Accent2 12 2 2" xfId="1042" xr:uid="{00000000-0005-0000-0000-00000C040000}"/>
    <cellStyle name="20% - Accent2 12 2 3" xfId="1043" xr:uid="{00000000-0005-0000-0000-00000D040000}"/>
    <cellStyle name="20% - Accent2 12 3" xfId="1044" xr:uid="{00000000-0005-0000-0000-00000E040000}"/>
    <cellStyle name="20% - Accent2 12 4" xfId="1045" xr:uid="{00000000-0005-0000-0000-00000F040000}"/>
    <cellStyle name="20% - Accent2 13" xfId="1046" xr:uid="{00000000-0005-0000-0000-000010040000}"/>
    <cellStyle name="20% - Accent2 13 2" xfId="1047" xr:uid="{00000000-0005-0000-0000-000011040000}"/>
    <cellStyle name="20% - Accent2 13 2 2" xfId="1048" xr:uid="{00000000-0005-0000-0000-000012040000}"/>
    <cellStyle name="20% - Accent2 13 2 3" xfId="1049" xr:uid="{00000000-0005-0000-0000-000013040000}"/>
    <cellStyle name="20% - Accent2 13 3" xfId="1050" xr:uid="{00000000-0005-0000-0000-000014040000}"/>
    <cellStyle name="20% - Accent2 13 4" xfId="1051" xr:uid="{00000000-0005-0000-0000-000015040000}"/>
    <cellStyle name="20% - Accent2 14" xfId="1052" xr:uid="{00000000-0005-0000-0000-000016040000}"/>
    <cellStyle name="20% - Accent2 14 2" xfId="1053" xr:uid="{00000000-0005-0000-0000-000017040000}"/>
    <cellStyle name="20% - Accent2 14 2 2" xfId="1054" xr:uid="{00000000-0005-0000-0000-000018040000}"/>
    <cellStyle name="20% - Accent2 14 2 3" xfId="1055" xr:uid="{00000000-0005-0000-0000-000019040000}"/>
    <cellStyle name="20% - Accent2 14 3" xfId="1056" xr:uid="{00000000-0005-0000-0000-00001A040000}"/>
    <cellStyle name="20% - Accent2 14 4" xfId="1057" xr:uid="{00000000-0005-0000-0000-00001B040000}"/>
    <cellStyle name="20% - Accent2 15" xfId="1058" xr:uid="{00000000-0005-0000-0000-00001C040000}"/>
    <cellStyle name="20% - Accent2 15 2" xfId="1059" xr:uid="{00000000-0005-0000-0000-00001D040000}"/>
    <cellStyle name="20% - Accent2 15 2 2" xfId="1060" xr:uid="{00000000-0005-0000-0000-00001E040000}"/>
    <cellStyle name="20% - Accent2 15 2 3" xfId="1061" xr:uid="{00000000-0005-0000-0000-00001F040000}"/>
    <cellStyle name="20% - Accent2 15 3" xfId="1062" xr:uid="{00000000-0005-0000-0000-000020040000}"/>
    <cellStyle name="20% - Accent2 15 4" xfId="1063" xr:uid="{00000000-0005-0000-0000-000021040000}"/>
    <cellStyle name="20% - Accent2 16" xfId="1064" xr:uid="{00000000-0005-0000-0000-000022040000}"/>
    <cellStyle name="20% - Accent2 16 2" xfId="1065" xr:uid="{00000000-0005-0000-0000-000023040000}"/>
    <cellStyle name="20% - Accent2 16 3" xfId="1066" xr:uid="{00000000-0005-0000-0000-000024040000}"/>
    <cellStyle name="20% - Accent2 17" xfId="1067" xr:uid="{00000000-0005-0000-0000-000025040000}"/>
    <cellStyle name="20% - Accent2 18" xfId="1068" xr:uid="{00000000-0005-0000-0000-000026040000}"/>
    <cellStyle name="20% - Accent2 19" xfId="1069" xr:uid="{00000000-0005-0000-0000-000027040000}"/>
    <cellStyle name="20% - Accent2 2" xfId="1070" xr:uid="{00000000-0005-0000-0000-000028040000}"/>
    <cellStyle name="20% - Accent2 2 10" xfId="1071" xr:uid="{00000000-0005-0000-0000-000029040000}"/>
    <cellStyle name="20% - Accent2 2 10 2" xfId="1072" xr:uid="{00000000-0005-0000-0000-00002A040000}"/>
    <cellStyle name="20% - Accent2 2 10 2 2" xfId="1073" xr:uid="{00000000-0005-0000-0000-00002B040000}"/>
    <cellStyle name="20% - Accent2 2 10 2 3" xfId="1074" xr:uid="{00000000-0005-0000-0000-00002C040000}"/>
    <cellStyle name="20% - Accent2 2 10 3" xfId="1075" xr:uid="{00000000-0005-0000-0000-00002D040000}"/>
    <cellStyle name="20% - Accent2 2 10 4" xfId="1076" xr:uid="{00000000-0005-0000-0000-00002E040000}"/>
    <cellStyle name="20% - Accent2 2 11" xfId="1077" xr:uid="{00000000-0005-0000-0000-00002F040000}"/>
    <cellStyle name="20% - Accent2 2 11 2" xfId="1078" xr:uid="{00000000-0005-0000-0000-000030040000}"/>
    <cellStyle name="20% - Accent2 2 11 2 2" xfId="1079" xr:uid="{00000000-0005-0000-0000-000031040000}"/>
    <cellStyle name="20% - Accent2 2 11 2 3" xfId="1080" xr:uid="{00000000-0005-0000-0000-000032040000}"/>
    <cellStyle name="20% - Accent2 2 11 3" xfId="1081" xr:uid="{00000000-0005-0000-0000-000033040000}"/>
    <cellStyle name="20% - Accent2 2 11 4" xfId="1082" xr:uid="{00000000-0005-0000-0000-000034040000}"/>
    <cellStyle name="20% - Accent2 2 12" xfId="1083" xr:uid="{00000000-0005-0000-0000-000035040000}"/>
    <cellStyle name="20% - Accent2 2 12 2" xfId="1084" xr:uid="{00000000-0005-0000-0000-000036040000}"/>
    <cellStyle name="20% - Accent2 2 12 2 2" xfId="1085" xr:uid="{00000000-0005-0000-0000-000037040000}"/>
    <cellStyle name="20% - Accent2 2 12 2 3" xfId="1086" xr:uid="{00000000-0005-0000-0000-000038040000}"/>
    <cellStyle name="20% - Accent2 2 12 3" xfId="1087" xr:uid="{00000000-0005-0000-0000-000039040000}"/>
    <cellStyle name="20% - Accent2 2 12 4" xfId="1088" xr:uid="{00000000-0005-0000-0000-00003A040000}"/>
    <cellStyle name="20% - Accent2 2 13" xfId="1089" xr:uid="{00000000-0005-0000-0000-00003B040000}"/>
    <cellStyle name="20% - Accent2 2 13 2" xfId="1090" xr:uid="{00000000-0005-0000-0000-00003C040000}"/>
    <cellStyle name="20% - Accent2 2 13 2 2" xfId="1091" xr:uid="{00000000-0005-0000-0000-00003D040000}"/>
    <cellStyle name="20% - Accent2 2 13 2 3" xfId="1092" xr:uid="{00000000-0005-0000-0000-00003E040000}"/>
    <cellStyle name="20% - Accent2 2 13 3" xfId="1093" xr:uid="{00000000-0005-0000-0000-00003F040000}"/>
    <cellStyle name="20% - Accent2 2 13 4" xfId="1094" xr:uid="{00000000-0005-0000-0000-000040040000}"/>
    <cellStyle name="20% - Accent2 2 14" xfId="1095" xr:uid="{00000000-0005-0000-0000-000041040000}"/>
    <cellStyle name="20% - Accent2 2 14 2" xfId="1096" xr:uid="{00000000-0005-0000-0000-000042040000}"/>
    <cellStyle name="20% - Accent2 2 14 3" xfId="1097" xr:uid="{00000000-0005-0000-0000-000043040000}"/>
    <cellStyle name="20% - Accent2 2 15" xfId="1098" xr:uid="{00000000-0005-0000-0000-000044040000}"/>
    <cellStyle name="20% - Accent2 2 16" xfId="1099" xr:uid="{00000000-0005-0000-0000-000045040000}"/>
    <cellStyle name="20% - Accent2 2 2" xfId="1100" xr:uid="{00000000-0005-0000-0000-000046040000}"/>
    <cellStyle name="20% - Accent2 2 2 10" xfId="1101" xr:uid="{00000000-0005-0000-0000-000047040000}"/>
    <cellStyle name="20% - Accent2 2 2 10 2" xfId="1102" xr:uid="{00000000-0005-0000-0000-000048040000}"/>
    <cellStyle name="20% - Accent2 2 2 10 3" xfId="1103" xr:uid="{00000000-0005-0000-0000-000049040000}"/>
    <cellStyle name="20% - Accent2 2 2 11" xfId="1104" xr:uid="{00000000-0005-0000-0000-00004A040000}"/>
    <cellStyle name="20% - Accent2 2 2 12" xfId="1105" xr:uid="{00000000-0005-0000-0000-00004B040000}"/>
    <cellStyle name="20% - Accent2 2 2 2" xfId="1106" xr:uid="{00000000-0005-0000-0000-00004C040000}"/>
    <cellStyle name="20% - Accent2 2 2 2 10" xfId="1107" xr:uid="{00000000-0005-0000-0000-00004D040000}"/>
    <cellStyle name="20% - Accent2 2 2 2 2" xfId="1108" xr:uid="{00000000-0005-0000-0000-00004E040000}"/>
    <cellStyle name="20% - Accent2 2 2 2 2 2" xfId="1109" xr:uid="{00000000-0005-0000-0000-00004F040000}"/>
    <cellStyle name="20% - Accent2 2 2 2 2 2 2" xfId="1110" xr:uid="{00000000-0005-0000-0000-000050040000}"/>
    <cellStyle name="20% - Accent2 2 2 2 2 2 3" xfId="1111" xr:uid="{00000000-0005-0000-0000-000051040000}"/>
    <cellStyle name="20% - Accent2 2 2 2 2 3" xfId="1112" xr:uid="{00000000-0005-0000-0000-000052040000}"/>
    <cellStyle name="20% - Accent2 2 2 2 2 4" xfId="1113" xr:uid="{00000000-0005-0000-0000-000053040000}"/>
    <cellStyle name="20% - Accent2 2 2 2 3" xfId="1114" xr:uid="{00000000-0005-0000-0000-000054040000}"/>
    <cellStyle name="20% - Accent2 2 2 2 3 2" xfId="1115" xr:uid="{00000000-0005-0000-0000-000055040000}"/>
    <cellStyle name="20% - Accent2 2 2 2 3 2 2" xfId="1116" xr:uid="{00000000-0005-0000-0000-000056040000}"/>
    <cellStyle name="20% - Accent2 2 2 2 3 2 3" xfId="1117" xr:uid="{00000000-0005-0000-0000-000057040000}"/>
    <cellStyle name="20% - Accent2 2 2 2 3 3" xfId="1118" xr:uid="{00000000-0005-0000-0000-000058040000}"/>
    <cellStyle name="20% - Accent2 2 2 2 3 4" xfId="1119" xr:uid="{00000000-0005-0000-0000-000059040000}"/>
    <cellStyle name="20% - Accent2 2 2 2 4" xfId="1120" xr:uid="{00000000-0005-0000-0000-00005A040000}"/>
    <cellStyle name="20% - Accent2 2 2 2 4 2" xfId="1121" xr:uid="{00000000-0005-0000-0000-00005B040000}"/>
    <cellStyle name="20% - Accent2 2 2 2 4 2 2" xfId="1122" xr:uid="{00000000-0005-0000-0000-00005C040000}"/>
    <cellStyle name="20% - Accent2 2 2 2 4 2 3" xfId="1123" xr:uid="{00000000-0005-0000-0000-00005D040000}"/>
    <cellStyle name="20% - Accent2 2 2 2 4 3" xfId="1124" xr:uid="{00000000-0005-0000-0000-00005E040000}"/>
    <cellStyle name="20% - Accent2 2 2 2 4 4" xfId="1125" xr:uid="{00000000-0005-0000-0000-00005F040000}"/>
    <cellStyle name="20% - Accent2 2 2 2 5" xfId="1126" xr:uid="{00000000-0005-0000-0000-000060040000}"/>
    <cellStyle name="20% - Accent2 2 2 2 5 2" xfId="1127" xr:uid="{00000000-0005-0000-0000-000061040000}"/>
    <cellStyle name="20% - Accent2 2 2 2 5 2 2" xfId="1128" xr:uid="{00000000-0005-0000-0000-000062040000}"/>
    <cellStyle name="20% - Accent2 2 2 2 5 2 3" xfId="1129" xr:uid="{00000000-0005-0000-0000-000063040000}"/>
    <cellStyle name="20% - Accent2 2 2 2 5 3" xfId="1130" xr:uid="{00000000-0005-0000-0000-000064040000}"/>
    <cellStyle name="20% - Accent2 2 2 2 5 4" xfId="1131" xr:uid="{00000000-0005-0000-0000-000065040000}"/>
    <cellStyle name="20% - Accent2 2 2 2 6" xfId="1132" xr:uid="{00000000-0005-0000-0000-000066040000}"/>
    <cellStyle name="20% - Accent2 2 2 2 6 2" xfId="1133" xr:uid="{00000000-0005-0000-0000-000067040000}"/>
    <cellStyle name="20% - Accent2 2 2 2 6 2 2" xfId="1134" xr:uid="{00000000-0005-0000-0000-000068040000}"/>
    <cellStyle name="20% - Accent2 2 2 2 6 2 3" xfId="1135" xr:uid="{00000000-0005-0000-0000-000069040000}"/>
    <cellStyle name="20% - Accent2 2 2 2 6 3" xfId="1136" xr:uid="{00000000-0005-0000-0000-00006A040000}"/>
    <cellStyle name="20% - Accent2 2 2 2 6 4" xfId="1137" xr:uid="{00000000-0005-0000-0000-00006B040000}"/>
    <cellStyle name="20% - Accent2 2 2 2 7" xfId="1138" xr:uid="{00000000-0005-0000-0000-00006C040000}"/>
    <cellStyle name="20% - Accent2 2 2 2 7 2" xfId="1139" xr:uid="{00000000-0005-0000-0000-00006D040000}"/>
    <cellStyle name="20% - Accent2 2 2 2 7 2 2" xfId="1140" xr:uid="{00000000-0005-0000-0000-00006E040000}"/>
    <cellStyle name="20% - Accent2 2 2 2 7 2 3" xfId="1141" xr:uid="{00000000-0005-0000-0000-00006F040000}"/>
    <cellStyle name="20% - Accent2 2 2 2 7 3" xfId="1142" xr:uid="{00000000-0005-0000-0000-000070040000}"/>
    <cellStyle name="20% - Accent2 2 2 2 7 4" xfId="1143" xr:uid="{00000000-0005-0000-0000-000071040000}"/>
    <cellStyle name="20% - Accent2 2 2 2 8" xfId="1144" xr:uid="{00000000-0005-0000-0000-000072040000}"/>
    <cellStyle name="20% - Accent2 2 2 2 8 2" xfId="1145" xr:uid="{00000000-0005-0000-0000-000073040000}"/>
    <cellStyle name="20% - Accent2 2 2 2 8 3" xfId="1146" xr:uid="{00000000-0005-0000-0000-000074040000}"/>
    <cellStyle name="20% - Accent2 2 2 2 9" xfId="1147" xr:uid="{00000000-0005-0000-0000-000075040000}"/>
    <cellStyle name="20% - Accent2 2 2 3" xfId="1148" xr:uid="{00000000-0005-0000-0000-000076040000}"/>
    <cellStyle name="20% - Accent2 2 2 3 10" xfId="1149" xr:uid="{00000000-0005-0000-0000-000077040000}"/>
    <cellStyle name="20% - Accent2 2 2 3 2" xfId="1150" xr:uid="{00000000-0005-0000-0000-000078040000}"/>
    <cellStyle name="20% - Accent2 2 2 3 2 2" xfId="1151" xr:uid="{00000000-0005-0000-0000-000079040000}"/>
    <cellStyle name="20% - Accent2 2 2 3 2 2 2" xfId="1152" xr:uid="{00000000-0005-0000-0000-00007A040000}"/>
    <cellStyle name="20% - Accent2 2 2 3 2 2 3" xfId="1153" xr:uid="{00000000-0005-0000-0000-00007B040000}"/>
    <cellStyle name="20% - Accent2 2 2 3 2 3" xfId="1154" xr:uid="{00000000-0005-0000-0000-00007C040000}"/>
    <cellStyle name="20% - Accent2 2 2 3 2 4" xfId="1155" xr:uid="{00000000-0005-0000-0000-00007D040000}"/>
    <cellStyle name="20% - Accent2 2 2 3 3" xfId="1156" xr:uid="{00000000-0005-0000-0000-00007E040000}"/>
    <cellStyle name="20% - Accent2 2 2 3 3 2" xfId="1157" xr:uid="{00000000-0005-0000-0000-00007F040000}"/>
    <cellStyle name="20% - Accent2 2 2 3 3 2 2" xfId="1158" xr:uid="{00000000-0005-0000-0000-000080040000}"/>
    <cellStyle name="20% - Accent2 2 2 3 3 2 3" xfId="1159" xr:uid="{00000000-0005-0000-0000-000081040000}"/>
    <cellStyle name="20% - Accent2 2 2 3 3 3" xfId="1160" xr:uid="{00000000-0005-0000-0000-000082040000}"/>
    <cellStyle name="20% - Accent2 2 2 3 3 4" xfId="1161" xr:uid="{00000000-0005-0000-0000-000083040000}"/>
    <cellStyle name="20% - Accent2 2 2 3 4" xfId="1162" xr:uid="{00000000-0005-0000-0000-000084040000}"/>
    <cellStyle name="20% - Accent2 2 2 3 4 2" xfId="1163" xr:uid="{00000000-0005-0000-0000-000085040000}"/>
    <cellStyle name="20% - Accent2 2 2 3 4 2 2" xfId="1164" xr:uid="{00000000-0005-0000-0000-000086040000}"/>
    <cellStyle name="20% - Accent2 2 2 3 4 2 3" xfId="1165" xr:uid="{00000000-0005-0000-0000-000087040000}"/>
    <cellStyle name="20% - Accent2 2 2 3 4 3" xfId="1166" xr:uid="{00000000-0005-0000-0000-000088040000}"/>
    <cellStyle name="20% - Accent2 2 2 3 4 4" xfId="1167" xr:uid="{00000000-0005-0000-0000-000089040000}"/>
    <cellStyle name="20% - Accent2 2 2 3 5" xfId="1168" xr:uid="{00000000-0005-0000-0000-00008A040000}"/>
    <cellStyle name="20% - Accent2 2 2 3 5 2" xfId="1169" xr:uid="{00000000-0005-0000-0000-00008B040000}"/>
    <cellStyle name="20% - Accent2 2 2 3 5 2 2" xfId="1170" xr:uid="{00000000-0005-0000-0000-00008C040000}"/>
    <cellStyle name="20% - Accent2 2 2 3 5 2 3" xfId="1171" xr:uid="{00000000-0005-0000-0000-00008D040000}"/>
    <cellStyle name="20% - Accent2 2 2 3 5 3" xfId="1172" xr:uid="{00000000-0005-0000-0000-00008E040000}"/>
    <cellStyle name="20% - Accent2 2 2 3 5 4" xfId="1173" xr:uid="{00000000-0005-0000-0000-00008F040000}"/>
    <cellStyle name="20% - Accent2 2 2 3 6" xfId="1174" xr:uid="{00000000-0005-0000-0000-000090040000}"/>
    <cellStyle name="20% - Accent2 2 2 3 6 2" xfId="1175" xr:uid="{00000000-0005-0000-0000-000091040000}"/>
    <cellStyle name="20% - Accent2 2 2 3 6 2 2" xfId="1176" xr:uid="{00000000-0005-0000-0000-000092040000}"/>
    <cellStyle name="20% - Accent2 2 2 3 6 2 3" xfId="1177" xr:uid="{00000000-0005-0000-0000-000093040000}"/>
    <cellStyle name="20% - Accent2 2 2 3 6 3" xfId="1178" xr:uid="{00000000-0005-0000-0000-000094040000}"/>
    <cellStyle name="20% - Accent2 2 2 3 6 4" xfId="1179" xr:uid="{00000000-0005-0000-0000-000095040000}"/>
    <cellStyle name="20% - Accent2 2 2 3 7" xfId="1180" xr:uid="{00000000-0005-0000-0000-000096040000}"/>
    <cellStyle name="20% - Accent2 2 2 3 7 2" xfId="1181" xr:uid="{00000000-0005-0000-0000-000097040000}"/>
    <cellStyle name="20% - Accent2 2 2 3 7 2 2" xfId="1182" xr:uid="{00000000-0005-0000-0000-000098040000}"/>
    <cellStyle name="20% - Accent2 2 2 3 7 2 3" xfId="1183" xr:uid="{00000000-0005-0000-0000-000099040000}"/>
    <cellStyle name="20% - Accent2 2 2 3 7 3" xfId="1184" xr:uid="{00000000-0005-0000-0000-00009A040000}"/>
    <cellStyle name="20% - Accent2 2 2 3 7 4" xfId="1185" xr:uid="{00000000-0005-0000-0000-00009B040000}"/>
    <cellStyle name="20% - Accent2 2 2 3 8" xfId="1186" xr:uid="{00000000-0005-0000-0000-00009C040000}"/>
    <cellStyle name="20% - Accent2 2 2 3 8 2" xfId="1187" xr:uid="{00000000-0005-0000-0000-00009D040000}"/>
    <cellStyle name="20% - Accent2 2 2 3 8 3" xfId="1188" xr:uid="{00000000-0005-0000-0000-00009E040000}"/>
    <cellStyle name="20% - Accent2 2 2 3 9" xfId="1189" xr:uid="{00000000-0005-0000-0000-00009F040000}"/>
    <cellStyle name="20% - Accent2 2 2 4" xfId="1190" xr:uid="{00000000-0005-0000-0000-0000A0040000}"/>
    <cellStyle name="20% - Accent2 2 2 4 2" xfId="1191" xr:uid="{00000000-0005-0000-0000-0000A1040000}"/>
    <cellStyle name="20% - Accent2 2 2 4 2 2" xfId="1192" xr:uid="{00000000-0005-0000-0000-0000A2040000}"/>
    <cellStyle name="20% - Accent2 2 2 4 2 3" xfId="1193" xr:uid="{00000000-0005-0000-0000-0000A3040000}"/>
    <cellStyle name="20% - Accent2 2 2 4 3" xfId="1194" xr:uid="{00000000-0005-0000-0000-0000A4040000}"/>
    <cellStyle name="20% - Accent2 2 2 4 4" xfId="1195" xr:uid="{00000000-0005-0000-0000-0000A5040000}"/>
    <cellStyle name="20% - Accent2 2 2 5" xfId="1196" xr:uid="{00000000-0005-0000-0000-0000A6040000}"/>
    <cellStyle name="20% - Accent2 2 2 5 2" xfId="1197" xr:uid="{00000000-0005-0000-0000-0000A7040000}"/>
    <cellStyle name="20% - Accent2 2 2 5 2 2" xfId="1198" xr:uid="{00000000-0005-0000-0000-0000A8040000}"/>
    <cellStyle name="20% - Accent2 2 2 5 2 3" xfId="1199" xr:uid="{00000000-0005-0000-0000-0000A9040000}"/>
    <cellStyle name="20% - Accent2 2 2 5 3" xfId="1200" xr:uid="{00000000-0005-0000-0000-0000AA040000}"/>
    <cellStyle name="20% - Accent2 2 2 5 4" xfId="1201" xr:uid="{00000000-0005-0000-0000-0000AB040000}"/>
    <cellStyle name="20% - Accent2 2 2 6" xfId="1202" xr:uid="{00000000-0005-0000-0000-0000AC040000}"/>
    <cellStyle name="20% - Accent2 2 2 6 2" xfId="1203" xr:uid="{00000000-0005-0000-0000-0000AD040000}"/>
    <cellStyle name="20% - Accent2 2 2 6 2 2" xfId="1204" xr:uid="{00000000-0005-0000-0000-0000AE040000}"/>
    <cellStyle name="20% - Accent2 2 2 6 2 3" xfId="1205" xr:uid="{00000000-0005-0000-0000-0000AF040000}"/>
    <cellStyle name="20% - Accent2 2 2 6 3" xfId="1206" xr:uid="{00000000-0005-0000-0000-0000B0040000}"/>
    <cellStyle name="20% - Accent2 2 2 6 4" xfId="1207" xr:uid="{00000000-0005-0000-0000-0000B1040000}"/>
    <cellStyle name="20% - Accent2 2 2 7" xfId="1208" xr:uid="{00000000-0005-0000-0000-0000B2040000}"/>
    <cellStyle name="20% - Accent2 2 2 7 2" xfId="1209" xr:uid="{00000000-0005-0000-0000-0000B3040000}"/>
    <cellStyle name="20% - Accent2 2 2 7 2 2" xfId="1210" xr:uid="{00000000-0005-0000-0000-0000B4040000}"/>
    <cellStyle name="20% - Accent2 2 2 7 2 3" xfId="1211" xr:uid="{00000000-0005-0000-0000-0000B5040000}"/>
    <cellStyle name="20% - Accent2 2 2 7 3" xfId="1212" xr:uid="{00000000-0005-0000-0000-0000B6040000}"/>
    <cellStyle name="20% - Accent2 2 2 7 4" xfId="1213" xr:uid="{00000000-0005-0000-0000-0000B7040000}"/>
    <cellStyle name="20% - Accent2 2 2 8" xfId="1214" xr:uid="{00000000-0005-0000-0000-0000B8040000}"/>
    <cellStyle name="20% - Accent2 2 2 8 2" xfId="1215" xr:uid="{00000000-0005-0000-0000-0000B9040000}"/>
    <cellStyle name="20% - Accent2 2 2 8 2 2" xfId="1216" xr:uid="{00000000-0005-0000-0000-0000BA040000}"/>
    <cellStyle name="20% - Accent2 2 2 8 2 3" xfId="1217" xr:uid="{00000000-0005-0000-0000-0000BB040000}"/>
    <cellStyle name="20% - Accent2 2 2 8 3" xfId="1218" xr:uid="{00000000-0005-0000-0000-0000BC040000}"/>
    <cellStyle name="20% - Accent2 2 2 8 4" xfId="1219" xr:uid="{00000000-0005-0000-0000-0000BD040000}"/>
    <cellStyle name="20% - Accent2 2 2 9" xfId="1220" xr:uid="{00000000-0005-0000-0000-0000BE040000}"/>
    <cellStyle name="20% - Accent2 2 2 9 2" xfId="1221" xr:uid="{00000000-0005-0000-0000-0000BF040000}"/>
    <cellStyle name="20% - Accent2 2 2 9 2 2" xfId="1222" xr:uid="{00000000-0005-0000-0000-0000C0040000}"/>
    <cellStyle name="20% - Accent2 2 2 9 2 3" xfId="1223" xr:uid="{00000000-0005-0000-0000-0000C1040000}"/>
    <cellStyle name="20% - Accent2 2 2 9 3" xfId="1224" xr:uid="{00000000-0005-0000-0000-0000C2040000}"/>
    <cellStyle name="20% - Accent2 2 2 9 4" xfId="1225" xr:uid="{00000000-0005-0000-0000-0000C3040000}"/>
    <cellStyle name="20% - Accent2 2 3" xfId="1226" xr:uid="{00000000-0005-0000-0000-0000C4040000}"/>
    <cellStyle name="20% - Accent2 2 3 10" xfId="1227" xr:uid="{00000000-0005-0000-0000-0000C5040000}"/>
    <cellStyle name="20% - Accent2 2 3 10 2" xfId="1228" xr:uid="{00000000-0005-0000-0000-0000C6040000}"/>
    <cellStyle name="20% - Accent2 2 3 10 3" xfId="1229" xr:uid="{00000000-0005-0000-0000-0000C7040000}"/>
    <cellStyle name="20% - Accent2 2 3 11" xfId="1230" xr:uid="{00000000-0005-0000-0000-0000C8040000}"/>
    <cellStyle name="20% - Accent2 2 3 12" xfId="1231" xr:uid="{00000000-0005-0000-0000-0000C9040000}"/>
    <cellStyle name="20% - Accent2 2 3 2" xfId="1232" xr:uid="{00000000-0005-0000-0000-0000CA040000}"/>
    <cellStyle name="20% - Accent2 2 3 2 10" xfId="1233" xr:uid="{00000000-0005-0000-0000-0000CB040000}"/>
    <cellStyle name="20% - Accent2 2 3 2 2" xfId="1234" xr:uid="{00000000-0005-0000-0000-0000CC040000}"/>
    <cellStyle name="20% - Accent2 2 3 2 2 2" xfId="1235" xr:uid="{00000000-0005-0000-0000-0000CD040000}"/>
    <cellStyle name="20% - Accent2 2 3 2 2 2 2" xfId="1236" xr:uid="{00000000-0005-0000-0000-0000CE040000}"/>
    <cellStyle name="20% - Accent2 2 3 2 2 2 3" xfId="1237" xr:uid="{00000000-0005-0000-0000-0000CF040000}"/>
    <cellStyle name="20% - Accent2 2 3 2 2 3" xfId="1238" xr:uid="{00000000-0005-0000-0000-0000D0040000}"/>
    <cellStyle name="20% - Accent2 2 3 2 2 4" xfId="1239" xr:uid="{00000000-0005-0000-0000-0000D1040000}"/>
    <cellStyle name="20% - Accent2 2 3 2 3" xfId="1240" xr:uid="{00000000-0005-0000-0000-0000D2040000}"/>
    <cellStyle name="20% - Accent2 2 3 2 3 2" xfId="1241" xr:uid="{00000000-0005-0000-0000-0000D3040000}"/>
    <cellStyle name="20% - Accent2 2 3 2 3 2 2" xfId="1242" xr:uid="{00000000-0005-0000-0000-0000D4040000}"/>
    <cellStyle name="20% - Accent2 2 3 2 3 2 3" xfId="1243" xr:uid="{00000000-0005-0000-0000-0000D5040000}"/>
    <cellStyle name="20% - Accent2 2 3 2 3 3" xfId="1244" xr:uid="{00000000-0005-0000-0000-0000D6040000}"/>
    <cellStyle name="20% - Accent2 2 3 2 3 4" xfId="1245" xr:uid="{00000000-0005-0000-0000-0000D7040000}"/>
    <cellStyle name="20% - Accent2 2 3 2 4" xfId="1246" xr:uid="{00000000-0005-0000-0000-0000D8040000}"/>
    <cellStyle name="20% - Accent2 2 3 2 4 2" xfId="1247" xr:uid="{00000000-0005-0000-0000-0000D9040000}"/>
    <cellStyle name="20% - Accent2 2 3 2 4 2 2" xfId="1248" xr:uid="{00000000-0005-0000-0000-0000DA040000}"/>
    <cellStyle name="20% - Accent2 2 3 2 4 2 3" xfId="1249" xr:uid="{00000000-0005-0000-0000-0000DB040000}"/>
    <cellStyle name="20% - Accent2 2 3 2 4 3" xfId="1250" xr:uid="{00000000-0005-0000-0000-0000DC040000}"/>
    <cellStyle name="20% - Accent2 2 3 2 4 4" xfId="1251" xr:uid="{00000000-0005-0000-0000-0000DD040000}"/>
    <cellStyle name="20% - Accent2 2 3 2 5" xfId="1252" xr:uid="{00000000-0005-0000-0000-0000DE040000}"/>
    <cellStyle name="20% - Accent2 2 3 2 5 2" xfId="1253" xr:uid="{00000000-0005-0000-0000-0000DF040000}"/>
    <cellStyle name="20% - Accent2 2 3 2 5 2 2" xfId="1254" xr:uid="{00000000-0005-0000-0000-0000E0040000}"/>
    <cellStyle name="20% - Accent2 2 3 2 5 2 3" xfId="1255" xr:uid="{00000000-0005-0000-0000-0000E1040000}"/>
    <cellStyle name="20% - Accent2 2 3 2 5 3" xfId="1256" xr:uid="{00000000-0005-0000-0000-0000E2040000}"/>
    <cellStyle name="20% - Accent2 2 3 2 5 4" xfId="1257" xr:uid="{00000000-0005-0000-0000-0000E3040000}"/>
    <cellStyle name="20% - Accent2 2 3 2 6" xfId="1258" xr:uid="{00000000-0005-0000-0000-0000E4040000}"/>
    <cellStyle name="20% - Accent2 2 3 2 6 2" xfId="1259" xr:uid="{00000000-0005-0000-0000-0000E5040000}"/>
    <cellStyle name="20% - Accent2 2 3 2 6 2 2" xfId="1260" xr:uid="{00000000-0005-0000-0000-0000E6040000}"/>
    <cellStyle name="20% - Accent2 2 3 2 6 2 3" xfId="1261" xr:uid="{00000000-0005-0000-0000-0000E7040000}"/>
    <cellStyle name="20% - Accent2 2 3 2 6 3" xfId="1262" xr:uid="{00000000-0005-0000-0000-0000E8040000}"/>
    <cellStyle name="20% - Accent2 2 3 2 6 4" xfId="1263" xr:uid="{00000000-0005-0000-0000-0000E9040000}"/>
    <cellStyle name="20% - Accent2 2 3 2 7" xfId="1264" xr:uid="{00000000-0005-0000-0000-0000EA040000}"/>
    <cellStyle name="20% - Accent2 2 3 2 7 2" xfId="1265" xr:uid="{00000000-0005-0000-0000-0000EB040000}"/>
    <cellStyle name="20% - Accent2 2 3 2 7 2 2" xfId="1266" xr:uid="{00000000-0005-0000-0000-0000EC040000}"/>
    <cellStyle name="20% - Accent2 2 3 2 7 2 3" xfId="1267" xr:uid="{00000000-0005-0000-0000-0000ED040000}"/>
    <cellStyle name="20% - Accent2 2 3 2 7 3" xfId="1268" xr:uid="{00000000-0005-0000-0000-0000EE040000}"/>
    <cellStyle name="20% - Accent2 2 3 2 7 4" xfId="1269" xr:uid="{00000000-0005-0000-0000-0000EF040000}"/>
    <cellStyle name="20% - Accent2 2 3 2 8" xfId="1270" xr:uid="{00000000-0005-0000-0000-0000F0040000}"/>
    <cellStyle name="20% - Accent2 2 3 2 8 2" xfId="1271" xr:uid="{00000000-0005-0000-0000-0000F1040000}"/>
    <cellStyle name="20% - Accent2 2 3 2 8 3" xfId="1272" xr:uid="{00000000-0005-0000-0000-0000F2040000}"/>
    <cellStyle name="20% - Accent2 2 3 2 9" xfId="1273" xr:uid="{00000000-0005-0000-0000-0000F3040000}"/>
    <cellStyle name="20% - Accent2 2 3 3" xfId="1274" xr:uid="{00000000-0005-0000-0000-0000F4040000}"/>
    <cellStyle name="20% - Accent2 2 3 3 10" xfId="1275" xr:uid="{00000000-0005-0000-0000-0000F5040000}"/>
    <cellStyle name="20% - Accent2 2 3 3 2" xfId="1276" xr:uid="{00000000-0005-0000-0000-0000F6040000}"/>
    <cellStyle name="20% - Accent2 2 3 3 2 2" xfId="1277" xr:uid="{00000000-0005-0000-0000-0000F7040000}"/>
    <cellStyle name="20% - Accent2 2 3 3 2 2 2" xfId="1278" xr:uid="{00000000-0005-0000-0000-0000F8040000}"/>
    <cellStyle name="20% - Accent2 2 3 3 2 2 3" xfId="1279" xr:uid="{00000000-0005-0000-0000-0000F9040000}"/>
    <cellStyle name="20% - Accent2 2 3 3 2 3" xfId="1280" xr:uid="{00000000-0005-0000-0000-0000FA040000}"/>
    <cellStyle name="20% - Accent2 2 3 3 2 4" xfId="1281" xr:uid="{00000000-0005-0000-0000-0000FB040000}"/>
    <cellStyle name="20% - Accent2 2 3 3 3" xfId="1282" xr:uid="{00000000-0005-0000-0000-0000FC040000}"/>
    <cellStyle name="20% - Accent2 2 3 3 3 2" xfId="1283" xr:uid="{00000000-0005-0000-0000-0000FD040000}"/>
    <cellStyle name="20% - Accent2 2 3 3 3 2 2" xfId="1284" xr:uid="{00000000-0005-0000-0000-0000FE040000}"/>
    <cellStyle name="20% - Accent2 2 3 3 3 2 3" xfId="1285" xr:uid="{00000000-0005-0000-0000-0000FF040000}"/>
    <cellStyle name="20% - Accent2 2 3 3 3 3" xfId="1286" xr:uid="{00000000-0005-0000-0000-000000050000}"/>
    <cellStyle name="20% - Accent2 2 3 3 3 4" xfId="1287" xr:uid="{00000000-0005-0000-0000-000001050000}"/>
    <cellStyle name="20% - Accent2 2 3 3 4" xfId="1288" xr:uid="{00000000-0005-0000-0000-000002050000}"/>
    <cellStyle name="20% - Accent2 2 3 3 4 2" xfId="1289" xr:uid="{00000000-0005-0000-0000-000003050000}"/>
    <cellStyle name="20% - Accent2 2 3 3 4 2 2" xfId="1290" xr:uid="{00000000-0005-0000-0000-000004050000}"/>
    <cellStyle name="20% - Accent2 2 3 3 4 2 3" xfId="1291" xr:uid="{00000000-0005-0000-0000-000005050000}"/>
    <cellStyle name="20% - Accent2 2 3 3 4 3" xfId="1292" xr:uid="{00000000-0005-0000-0000-000006050000}"/>
    <cellStyle name="20% - Accent2 2 3 3 4 4" xfId="1293" xr:uid="{00000000-0005-0000-0000-000007050000}"/>
    <cellStyle name="20% - Accent2 2 3 3 5" xfId="1294" xr:uid="{00000000-0005-0000-0000-000008050000}"/>
    <cellStyle name="20% - Accent2 2 3 3 5 2" xfId="1295" xr:uid="{00000000-0005-0000-0000-000009050000}"/>
    <cellStyle name="20% - Accent2 2 3 3 5 2 2" xfId="1296" xr:uid="{00000000-0005-0000-0000-00000A050000}"/>
    <cellStyle name="20% - Accent2 2 3 3 5 2 3" xfId="1297" xr:uid="{00000000-0005-0000-0000-00000B050000}"/>
    <cellStyle name="20% - Accent2 2 3 3 5 3" xfId="1298" xr:uid="{00000000-0005-0000-0000-00000C050000}"/>
    <cellStyle name="20% - Accent2 2 3 3 5 4" xfId="1299" xr:uid="{00000000-0005-0000-0000-00000D050000}"/>
    <cellStyle name="20% - Accent2 2 3 3 6" xfId="1300" xr:uid="{00000000-0005-0000-0000-00000E050000}"/>
    <cellStyle name="20% - Accent2 2 3 3 6 2" xfId="1301" xr:uid="{00000000-0005-0000-0000-00000F050000}"/>
    <cellStyle name="20% - Accent2 2 3 3 6 2 2" xfId="1302" xr:uid="{00000000-0005-0000-0000-000010050000}"/>
    <cellStyle name="20% - Accent2 2 3 3 6 2 3" xfId="1303" xr:uid="{00000000-0005-0000-0000-000011050000}"/>
    <cellStyle name="20% - Accent2 2 3 3 6 3" xfId="1304" xr:uid="{00000000-0005-0000-0000-000012050000}"/>
    <cellStyle name="20% - Accent2 2 3 3 6 4" xfId="1305" xr:uid="{00000000-0005-0000-0000-000013050000}"/>
    <cellStyle name="20% - Accent2 2 3 3 7" xfId="1306" xr:uid="{00000000-0005-0000-0000-000014050000}"/>
    <cellStyle name="20% - Accent2 2 3 3 7 2" xfId="1307" xr:uid="{00000000-0005-0000-0000-000015050000}"/>
    <cellStyle name="20% - Accent2 2 3 3 7 2 2" xfId="1308" xr:uid="{00000000-0005-0000-0000-000016050000}"/>
    <cellStyle name="20% - Accent2 2 3 3 7 2 3" xfId="1309" xr:uid="{00000000-0005-0000-0000-000017050000}"/>
    <cellStyle name="20% - Accent2 2 3 3 7 3" xfId="1310" xr:uid="{00000000-0005-0000-0000-000018050000}"/>
    <cellStyle name="20% - Accent2 2 3 3 7 4" xfId="1311" xr:uid="{00000000-0005-0000-0000-000019050000}"/>
    <cellStyle name="20% - Accent2 2 3 3 8" xfId="1312" xr:uid="{00000000-0005-0000-0000-00001A050000}"/>
    <cellStyle name="20% - Accent2 2 3 3 8 2" xfId="1313" xr:uid="{00000000-0005-0000-0000-00001B050000}"/>
    <cellStyle name="20% - Accent2 2 3 3 8 3" xfId="1314" xr:uid="{00000000-0005-0000-0000-00001C050000}"/>
    <cellStyle name="20% - Accent2 2 3 3 9" xfId="1315" xr:uid="{00000000-0005-0000-0000-00001D050000}"/>
    <cellStyle name="20% - Accent2 2 3 4" xfId="1316" xr:uid="{00000000-0005-0000-0000-00001E050000}"/>
    <cellStyle name="20% - Accent2 2 3 4 2" xfId="1317" xr:uid="{00000000-0005-0000-0000-00001F050000}"/>
    <cellStyle name="20% - Accent2 2 3 4 2 2" xfId="1318" xr:uid="{00000000-0005-0000-0000-000020050000}"/>
    <cellStyle name="20% - Accent2 2 3 4 2 3" xfId="1319" xr:uid="{00000000-0005-0000-0000-000021050000}"/>
    <cellStyle name="20% - Accent2 2 3 4 3" xfId="1320" xr:uid="{00000000-0005-0000-0000-000022050000}"/>
    <cellStyle name="20% - Accent2 2 3 4 4" xfId="1321" xr:uid="{00000000-0005-0000-0000-000023050000}"/>
    <cellStyle name="20% - Accent2 2 3 5" xfId="1322" xr:uid="{00000000-0005-0000-0000-000024050000}"/>
    <cellStyle name="20% - Accent2 2 3 5 2" xfId="1323" xr:uid="{00000000-0005-0000-0000-000025050000}"/>
    <cellStyle name="20% - Accent2 2 3 5 2 2" xfId="1324" xr:uid="{00000000-0005-0000-0000-000026050000}"/>
    <cellStyle name="20% - Accent2 2 3 5 2 3" xfId="1325" xr:uid="{00000000-0005-0000-0000-000027050000}"/>
    <cellStyle name="20% - Accent2 2 3 5 3" xfId="1326" xr:uid="{00000000-0005-0000-0000-000028050000}"/>
    <cellStyle name="20% - Accent2 2 3 5 4" xfId="1327" xr:uid="{00000000-0005-0000-0000-000029050000}"/>
    <cellStyle name="20% - Accent2 2 3 6" xfId="1328" xr:uid="{00000000-0005-0000-0000-00002A050000}"/>
    <cellStyle name="20% - Accent2 2 3 6 2" xfId="1329" xr:uid="{00000000-0005-0000-0000-00002B050000}"/>
    <cellStyle name="20% - Accent2 2 3 6 2 2" xfId="1330" xr:uid="{00000000-0005-0000-0000-00002C050000}"/>
    <cellStyle name="20% - Accent2 2 3 6 2 3" xfId="1331" xr:uid="{00000000-0005-0000-0000-00002D050000}"/>
    <cellStyle name="20% - Accent2 2 3 6 3" xfId="1332" xr:uid="{00000000-0005-0000-0000-00002E050000}"/>
    <cellStyle name="20% - Accent2 2 3 6 4" xfId="1333" xr:uid="{00000000-0005-0000-0000-00002F050000}"/>
    <cellStyle name="20% - Accent2 2 3 7" xfId="1334" xr:uid="{00000000-0005-0000-0000-000030050000}"/>
    <cellStyle name="20% - Accent2 2 3 7 2" xfId="1335" xr:uid="{00000000-0005-0000-0000-000031050000}"/>
    <cellStyle name="20% - Accent2 2 3 7 2 2" xfId="1336" xr:uid="{00000000-0005-0000-0000-000032050000}"/>
    <cellStyle name="20% - Accent2 2 3 7 2 3" xfId="1337" xr:uid="{00000000-0005-0000-0000-000033050000}"/>
    <cellStyle name="20% - Accent2 2 3 7 3" xfId="1338" xr:uid="{00000000-0005-0000-0000-000034050000}"/>
    <cellStyle name="20% - Accent2 2 3 7 4" xfId="1339" xr:uid="{00000000-0005-0000-0000-000035050000}"/>
    <cellStyle name="20% - Accent2 2 3 8" xfId="1340" xr:uid="{00000000-0005-0000-0000-000036050000}"/>
    <cellStyle name="20% - Accent2 2 3 8 2" xfId="1341" xr:uid="{00000000-0005-0000-0000-000037050000}"/>
    <cellStyle name="20% - Accent2 2 3 8 2 2" xfId="1342" xr:uid="{00000000-0005-0000-0000-000038050000}"/>
    <cellStyle name="20% - Accent2 2 3 8 2 3" xfId="1343" xr:uid="{00000000-0005-0000-0000-000039050000}"/>
    <cellStyle name="20% - Accent2 2 3 8 3" xfId="1344" xr:uid="{00000000-0005-0000-0000-00003A050000}"/>
    <cellStyle name="20% - Accent2 2 3 8 4" xfId="1345" xr:uid="{00000000-0005-0000-0000-00003B050000}"/>
    <cellStyle name="20% - Accent2 2 3 9" xfId="1346" xr:uid="{00000000-0005-0000-0000-00003C050000}"/>
    <cellStyle name="20% - Accent2 2 3 9 2" xfId="1347" xr:uid="{00000000-0005-0000-0000-00003D050000}"/>
    <cellStyle name="20% - Accent2 2 3 9 2 2" xfId="1348" xr:uid="{00000000-0005-0000-0000-00003E050000}"/>
    <cellStyle name="20% - Accent2 2 3 9 2 3" xfId="1349" xr:uid="{00000000-0005-0000-0000-00003F050000}"/>
    <cellStyle name="20% - Accent2 2 3 9 3" xfId="1350" xr:uid="{00000000-0005-0000-0000-000040050000}"/>
    <cellStyle name="20% - Accent2 2 3 9 4" xfId="1351" xr:uid="{00000000-0005-0000-0000-000041050000}"/>
    <cellStyle name="20% - Accent2 2 4" xfId="1352" xr:uid="{00000000-0005-0000-0000-000042050000}"/>
    <cellStyle name="20% - Accent2 2 4 10" xfId="1353" xr:uid="{00000000-0005-0000-0000-000043050000}"/>
    <cellStyle name="20% - Accent2 2 4 10 2" xfId="1354" xr:uid="{00000000-0005-0000-0000-000044050000}"/>
    <cellStyle name="20% - Accent2 2 4 10 3" xfId="1355" xr:uid="{00000000-0005-0000-0000-000045050000}"/>
    <cellStyle name="20% - Accent2 2 4 11" xfId="1356" xr:uid="{00000000-0005-0000-0000-000046050000}"/>
    <cellStyle name="20% - Accent2 2 4 12" xfId="1357" xr:uid="{00000000-0005-0000-0000-000047050000}"/>
    <cellStyle name="20% - Accent2 2 4 2" xfId="1358" xr:uid="{00000000-0005-0000-0000-000048050000}"/>
    <cellStyle name="20% - Accent2 2 4 2 10" xfId="1359" xr:uid="{00000000-0005-0000-0000-000049050000}"/>
    <cellStyle name="20% - Accent2 2 4 2 2" xfId="1360" xr:uid="{00000000-0005-0000-0000-00004A050000}"/>
    <cellStyle name="20% - Accent2 2 4 2 2 2" xfId="1361" xr:uid="{00000000-0005-0000-0000-00004B050000}"/>
    <cellStyle name="20% - Accent2 2 4 2 2 2 2" xfId="1362" xr:uid="{00000000-0005-0000-0000-00004C050000}"/>
    <cellStyle name="20% - Accent2 2 4 2 2 2 3" xfId="1363" xr:uid="{00000000-0005-0000-0000-00004D050000}"/>
    <cellStyle name="20% - Accent2 2 4 2 2 3" xfId="1364" xr:uid="{00000000-0005-0000-0000-00004E050000}"/>
    <cellStyle name="20% - Accent2 2 4 2 2 4" xfId="1365" xr:uid="{00000000-0005-0000-0000-00004F050000}"/>
    <cellStyle name="20% - Accent2 2 4 2 3" xfId="1366" xr:uid="{00000000-0005-0000-0000-000050050000}"/>
    <cellStyle name="20% - Accent2 2 4 2 3 2" xfId="1367" xr:uid="{00000000-0005-0000-0000-000051050000}"/>
    <cellStyle name="20% - Accent2 2 4 2 3 2 2" xfId="1368" xr:uid="{00000000-0005-0000-0000-000052050000}"/>
    <cellStyle name="20% - Accent2 2 4 2 3 2 3" xfId="1369" xr:uid="{00000000-0005-0000-0000-000053050000}"/>
    <cellStyle name="20% - Accent2 2 4 2 3 3" xfId="1370" xr:uid="{00000000-0005-0000-0000-000054050000}"/>
    <cellStyle name="20% - Accent2 2 4 2 3 4" xfId="1371" xr:uid="{00000000-0005-0000-0000-000055050000}"/>
    <cellStyle name="20% - Accent2 2 4 2 4" xfId="1372" xr:uid="{00000000-0005-0000-0000-000056050000}"/>
    <cellStyle name="20% - Accent2 2 4 2 4 2" xfId="1373" xr:uid="{00000000-0005-0000-0000-000057050000}"/>
    <cellStyle name="20% - Accent2 2 4 2 4 2 2" xfId="1374" xr:uid="{00000000-0005-0000-0000-000058050000}"/>
    <cellStyle name="20% - Accent2 2 4 2 4 2 3" xfId="1375" xr:uid="{00000000-0005-0000-0000-000059050000}"/>
    <cellStyle name="20% - Accent2 2 4 2 4 3" xfId="1376" xr:uid="{00000000-0005-0000-0000-00005A050000}"/>
    <cellStyle name="20% - Accent2 2 4 2 4 4" xfId="1377" xr:uid="{00000000-0005-0000-0000-00005B050000}"/>
    <cellStyle name="20% - Accent2 2 4 2 5" xfId="1378" xr:uid="{00000000-0005-0000-0000-00005C050000}"/>
    <cellStyle name="20% - Accent2 2 4 2 5 2" xfId="1379" xr:uid="{00000000-0005-0000-0000-00005D050000}"/>
    <cellStyle name="20% - Accent2 2 4 2 5 2 2" xfId="1380" xr:uid="{00000000-0005-0000-0000-00005E050000}"/>
    <cellStyle name="20% - Accent2 2 4 2 5 2 3" xfId="1381" xr:uid="{00000000-0005-0000-0000-00005F050000}"/>
    <cellStyle name="20% - Accent2 2 4 2 5 3" xfId="1382" xr:uid="{00000000-0005-0000-0000-000060050000}"/>
    <cellStyle name="20% - Accent2 2 4 2 5 4" xfId="1383" xr:uid="{00000000-0005-0000-0000-000061050000}"/>
    <cellStyle name="20% - Accent2 2 4 2 6" xfId="1384" xr:uid="{00000000-0005-0000-0000-000062050000}"/>
    <cellStyle name="20% - Accent2 2 4 2 6 2" xfId="1385" xr:uid="{00000000-0005-0000-0000-000063050000}"/>
    <cellStyle name="20% - Accent2 2 4 2 6 2 2" xfId="1386" xr:uid="{00000000-0005-0000-0000-000064050000}"/>
    <cellStyle name="20% - Accent2 2 4 2 6 2 3" xfId="1387" xr:uid="{00000000-0005-0000-0000-000065050000}"/>
    <cellStyle name="20% - Accent2 2 4 2 6 3" xfId="1388" xr:uid="{00000000-0005-0000-0000-000066050000}"/>
    <cellStyle name="20% - Accent2 2 4 2 6 4" xfId="1389" xr:uid="{00000000-0005-0000-0000-000067050000}"/>
    <cellStyle name="20% - Accent2 2 4 2 7" xfId="1390" xr:uid="{00000000-0005-0000-0000-000068050000}"/>
    <cellStyle name="20% - Accent2 2 4 2 7 2" xfId="1391" xr:uid="{00000000-0005-0000-0000-000069050000}"/>
    <cellStyle name="20% - Accent2 2 4 2 7 2 2" xfId="1392" xr:uid="{00000000-0005-0000-0000-00006A050000}"/>
    <cellStyle name="20% - Accent2 2 4 2 7 2 3" xfId="1393" xr:uid="{00000000-0005-0000-0000-00006B050000}"/>
    <cellStyle name="20% - Accent2 2 4 2 7 3" xfId="1394" xr:uid="{00000000-0005-0000-0000-00006C050000}"/>
    <cellStyle name="20% - Accent2 2 4 2 7 4" xfId="1395" xr:uid="{00000000-0005-0000-0000-00006D050000}"/>
    <cellStyle name="20% - Accent2 2 4 2 8" xfId="1396" xr:uid="{00000000-0005-0000-0000-00006E050000}"/>
    <cellStyle name="20% - Accent2 2 4 2 8 2" xfId="1397" xr:uid="{00000000-0005-0000-0000-00006F050000}"/>
    <cellStyle name="20% - Accent2 2 4 2 8 3" xfId="1398" xr:uid="{00000000-0005-0000-0000-000070050000}"/>
    <cellStyle name="20% - Accent2 2 4 2 9" xfId="1399" xr:uid="{00000000-0005-0000-0000-000071050000}"/>
    <cellStyle name="20% - Accent2 2 4 3" xfId="1400" xr:uid="{00000000-0005-0000-0000-000072050000}"/>
    <cellStyle name="20% - Accent2 2 4 3 10" xfId="1401" xr:uid="{00000000-0005-0000-0000-000073050000}"/>
    <cellStyle name="20% - Accent2 2 4 3 2" xfId="1402" xr:uid="{00000000-0005-0000-0000-000074050000}"/>
    <cellStyle name="20% - Accent2 2 4 3 2 2" xfId="1403" xr:uid="{00000000-0005-0000-0000-000075050000}"/>
    <cellStyle name="20% - Accent2 2 4 3 2 2 2" xfId="1404" xr:uid="{00000000-0005-0000-0000-000076050000}"/>
    <cellStyle name="20% - Accent2 2 4 3 2 2 3" xfId="1405" xr:uid="{00000000-0005-0000-0000-000077050000}"/>
    <cellStyle name="20% - Accent2 2 4 3 2 3" xfId="1406" xr:uid="{00000000-0005-0000-0000-000078050000}"/>
    <cellStyle name="20% - Accent2 2 4 3 2 4" xfId="1407" xr:uid="{00000000-0005-0000-0000-000079050000}"/>
    <cellStyle name="20% - Accent2 2 4 3 3" xfId="1408" xr:uid="{00000000-0005-0000-0000-00007A050000}"/>
    <cellStyle name="20% - Accent2 2 4 3 3 2" xfId="1409" xr:uid="{00000000-0005-0000-0000-00007B050000}"/>
    <cellStyle name="20% - Accent2 2 4 3 3 2 2" xfId="1410" xr:uid="{00000000-0005-0000-0000-00007C050000}"/>
    <cellStyle name="20% - Accent2 2 4 3 3 2 3" xfId="1411" xr:uid="{00000000-0005-0000-0000-00007D050000}"/>
    <cellStyle name="20% - Accent2 2 4 3 3 3" xfId="1412" xr:uid="{00000000-0005-0000-0000-00007E050000}"/>
    <cellStyle name="20% - Accent2 2 4 3 3 4" xfId="1413" xr:uid="{00000000-0005-0000-0000-00007F050000}"/>
    <cellStyle name="20% - Accent2 2 4 3 4" xfId="1414" xr:uid="{00000000-0005-0000-0000-000080050000}"/>
    <cellStyle name="20% - Accent2 2 4 3 4 2" xfId="1415" xr:uid="{00000000-0005-0000-0000-000081050000}"/>
    <cellStyle name="20% - Accent2 2 4 3 4 2 2" xfId="1416" xr:uid="{00000000-0005-0000-0000-000082050000}"/>
    <cellStyle name="20% - Accent2 2 4 3 4 2 3" xfId="1417" xr:uid="{00000000-0005-0000-0000-000083050000}"/>
    <cellStyle name="20% - Accent2 2 4 3 4 3" xfId="1418" xr:uid="{00000000-0005-0000-0000-000084050000}"/>
    <cellStyle name="20% - Accent2 2 4 3 4 4" xfId="1419" xr:uid="{00000000-0005-0000-0000-000085050000}"/>
    <cellStyle name="20% - Accent2 2 4 3 5" xfId="1420" xr:uid="{00000000-0005-0000-0000-000086050000}"/>
    <cellStyle name="20% - Accent2 2 4 3 5 2" xfId="1421" xr:uid="{00000000-0005-0000-0000-000087050000}"/>
    <cellStyle name="20% - Accent2 2 4 3 5 2 2" xfId="1422" xr:uid="{00000000-0005-0000-0000-000088050000}"/>
    <cellStyle name="20% - Accent2 2 4 3 5 2 3" xfId="1423" xr:uid="{00000000-0005-0000-0000-000089050000}"/>
    <cellStyle name="20% - Accent2 2 4 3 5 3" xfId="1424" xr:uid="{00000000-0005-0000-0000-00008A050000}"/>
    <cellStyle name="20% - Accent2 2 4 3 5 4" xfId="1425" xr:uid="{00000000-0005-0000-0000-00008B050000}"/>
    <cellStyle name="20% - Accent2 2 4 3 6" xfId="1426" xr:uid="{00000000-0005-0000-0000-00008C050000}"/>
    <cellStyle name="20% - Accent2 2 4 3 6 2" xfId="1427" xr:uid="{00000000-0005-0000-0000-00008D050000}"/>
    <cellStyle name="20% - Accent2 2 4 3 6 2 2" xfId="1428" xr:uid="{00000000-0005-0000-0000-00008E050000}"/>
    <cellStyle name="20% - Accent2 2 4 3 6 2 3" xfId="1429" xr:uid="{00000000-0005-0000-0000-00008F050000}"/>
    <cellStyle name="20% - Accent2 2 4 3 6 3" xfId="1430" xr:uid="{00000000-0005-0000-0000-000090050000}"/>
    <cellStyle name="20% - Accent2 2 4 3 6 4" xfId="1431" xr:uid="{00000000-0005-0000-0000-000091050000}"/>
    <cellStyle name="20% - Accent2 2 4 3 7" xfId="1432" xr:uid="{00000000-0005-0000-0000-000092050000}"/>
    <cellStyle name="20% - Accent2 2 4 3 7 2" xfId="1433" xr:uid="{00000000-0005-0000-0000-000093050000}"/>
    <cellStyle name="20% - Accent2 2 4 3 7 2 2" xfId="1434" xr:uid="{00000000-0005-0000-0000-000094050000}"/>
    <cellStyle name="20% - Accent2 2 4 3 7 2 3" xfId="1435" xr:uid="{00000000-0005-0000-0000-000095050000}"/>
    <cellStyle name="20% - Accent2 2 4 3 7 3" xfId="1436" xr:uid="{00000000-0005-0000-0000-000096050000}"/>
    <cellStyle name="20% - Accent2 2 4 3 7 4" xfId="1437" xr:uid="{00000000-0005-0000-0000-000097050000}"/>
    <cellStyle name="20% - Accent2 2 4 3 8" xfId="1438" xr:uid="{00000000-0005-0000-0000-000098050000}"/>
    <cellStyle name="20% - Accent2 2 4 3 8 2" xfId="1439" xr:uid="{00000000-0005-0000-0000-000099050000}"/>
    <cellStyle name="20% - Accent2 2 4 3 8 3" xfId="1440" xr:uid="{00000000-0005-0000-0000-00009A050000}"/>
    <cellStyle name="20% - Accent2 2 4 3 9" xfId="1441" xr:uid="{00000000-0005-0000-0000-00009B050000}"/>
    <cellStyle name="20% - Accent2 2 4 4" xfId="1442" xr:uid="{00000000-0005-0000-0000-00009C050000}"/>
    <cellStyle name="20% - Accent2 2 4 4 2" xfId="1443" xr:uid="{00000000-0005-0000-0000-00009D050000}"/>
    <cellStyle name="20% - Accent2 2 4 4 2 2" xfId="1444" xr:uid="{00000000-0005-0000-0000-00009E050000}"/>
    <cellStyle name="20% - Accent2 2 4 4 2 3" xfId="1445" xr:uid="{00000000-0005-0000-0000-00009F050000}"/>
    <cellStyle name="20% - Accent2 2 4 4 3" xfId="1446" xr:uid="{00000000-0005-0000-0000-0000A0050000}"/>
    <cellStyle name="20% - Accent2 2 4 4 4" xfId="1447" xr:uid="{00000000-0005-0000-0000-0000A1050000}"/>
    <cellStyle name="20% - Accent2 2 4 5" xfId="1448" xr:uid="{00000000-0005-0000-0000-0000A2050000}"/>
    <cellStyle name="20% - Accent2 2 4 5 2" xfId="1449" xr:uid="{00000000-0005-0000-0000-0000A3050000}"/>
    <cellStyle name="20% - Accent2 2 4 5 2 2" xfId="1450" xr:uid="{00000000-0005-0000-0000-0000A4050000}"/>
    <cellStyle name="20% - Accent2 2 4 5 2 3" xfId="1451" xr:uid="{00000000-0005-0000-0000-0000A5050000}"/>
    <cellStyle name="20% - Accent2 2 4 5 3" xfId="1452" xr:uid="{00000000-0005-0000-0000-0000A6050000}"/>
    <cellStyle name="20% - Accent2 2 4 5 4" xfId="1453" xr:uid="{00000000-0005-0000-0000-0000A7050000}"/>
    <cellStyle name="20% - Accent2 2 4 6" xfId="1454" xr:uid="{00000000-0005-0000-0000-0000A8050000}"/>
    <cellStyle name="20% - Accent2 2 4 6 2" xfId="1455" xr:uid="{00000000-0005-0000-0000-0000A9050000}"/>
    <cellStyle name="20% - Accent2 2 4 6 2 2" xfId="1456" xr:uid="{00000000-0005-0000-0000-0000AA050000}"/>
    <cellStyle name="20% - Accent2 2 4 6 2 3" xfId="1457" xr:uid="{00000000-0005-0000-0000-0000AB050000}"/>
    <cellStyle name="20% - Accent2 2 4 6 3" xfId="1458" xr:uid="{00000000-0005-0000-0000-0000AC050000}"/>
    <cellStyle name="20% - Accent2 2 4 6 4" xfId="1459" xr:uid="{00000000-0005-0000-0000-0000AD050000}"/>
    <cellStyle name="20% - Accent2 2 4 7" xfId="1460" xr:uid="{00000000-0005-0000-0000-0000AE050000}"/>
    <cellStyle name="20% - Accent2 2 4 7 2" xfId="1461" xr:uid="{00000000-0005-0000-0000-0000AF050000}"/>
    <cellStyle name="20% - Accent2 2 4 7 2 2" xfId="1462" xr:uid="{00000000-0005-0000-0000-0000B0050000}"/>
    <cellStyle name="20% - Accent2 2 4 7 2 3" xfId="1463" xr:uid="{00000000-0005-0000-0000-0000B1050000}"/>
    <cellStyle name="20% - Accent2 2 4 7 3" xfId="1464" xr:uid="{00000000-0005-0000-0000-0000B2050000}"/>
    <cellStyle name="20% - Accent2 2 4 7 4" xfId="1465" xr:uid="{00000000-0005-0000-0000-0000B3050000}"/>
    <cellStyle name="20% - Accent2 2 4 8" xfId="1466" xr:uid="{00000000-0005-0000-0000-0000B4050000}"/>
    <cellStyle name="20% - Accent2 2 4 8 2" xfId="1467" xr:uid="{00000000-0005-0000-0000-0000B5050000}"/>
    <cellStyle name="20% - Accent2 2 4 8 2 2" xfId="1468" xr:uid="{00000000-0005-0000-0000-0000B6050000}"/>
    <cellStyle name="20% - Accent2 2 4 8 2 3" xfId="1469" xr:uid="{00000000-0005-0000-0000-0000B7050000}"/>
    <cellStyle name="20% - Accent2 2 4 8 3" xfId="1470" xr:uid="{00000000-0005-0000-0000-0000B8050000}"/>
    <cellStyle name="20% - Accent2 2 4 8 4" xfId="1471" xr:uid="{00000000-0005-0000-0000-0000B9050000}"/>
    <cellStyle name="20% - Accent2 2 4 9" xfId="1472" xr:uid="{00000000-0005-0000-0000-0000BA050000}"/>
    <cellStyle name="20% - Accent2 2 4 9 2" xfId="1473" xr:uid="{00000000-0005-0000-0000-0000BB050000}"/>
    <cellStyle name="20% - Accent2 2 4 9 2 2" xfId="1474" xr:uid="{00000000-0005-0000-0000-0000BC050000}"/>
    <cellStyle name="20% - Accent2 2 4 9 2 3" xfId="1475" xr:uid="{00000000-0005-0000-0000-0000BD050000}"/>
    <cellStyle name="20% - Accent2 2 4 9 3" xfId="1476" xr:uid="{00000000-0005-0000-0000-0000BE050000}"/>
    <cellStyle name="20% - Accent2 2 4 9 4" xfId="1477" xr:uid="{00000000-0005-0000-0000-0000BF050000}"/>
    <cellStyle name="20% - Accent2 2 5" xfId="1478" xr:uid="{00000000-0005-0000-0000-0000C0050000}"/>
    <cellStyle name="20% - Accent2 2 5 10" xfId="1479" xr:uid="{00000000-0005-0000-0000-0000C1050000}"/>
    <cellStyle name="20% - Accent2 2 5 2" xfId="1480" xr:uid="{00000000-0005-0000-0000-0000C2050000}"/>
    <cellStyle name="20% - Accent2 2 5 2 2" xfId="1481" xr:uid="{00000000-0005-0000-0000-0000C3050000}"/>
    <cellStyle name="20% - Accent2 2 5 2 2 2" xfId="1482" xr:uid="{00000000-0005-0000-0000-0000C4050000}"/>
    <cellStyle name="20% - Accent2 2 5 2 2 3" xfId="1483" xr:uid="{00000000-0005-0000-0000-0000C5050000}"/>
    <cellStyle name="20% - Accent2 2 5 2 3" xfId="1484" xr:uid="{00000000-0005-0000-0000-0000C6050000}"/>
    <cellStyle name="20% - Accent2 2 5 2 4" xfId="1485" xr:uid="{00000000-0005-0000-0000-0000C7050000}"/>
    <cellStyle name="20% - Accent2 2 5 3" xfId="1486" xr:uid="{00000000-0005-0000-0000-0000C8050000}"/>
    <cellStyle name="20% - Accent2 2 5 3 2" xfId="1487" xr:uid="{00000000-0005-0000-0000-0000C9050000}"/>
    <cellStyle name="20% - Accent2 2 5 3 2 2" xfId="1488" xr:uid="{00000000-0005-0000-0000-0000CA050000}"/>
    <cellStyle name="20% - Accent2 2 5 3 2 3" xfId="1489" xr:uid="{00000000-0005-0000-0000-0000CB050000}"/>
    <cellStyle name="20% - Accent2 2 5 3 3" xfId="1490" xr:uid="{00000000-0005-0000-0000-0000CC050000}"/>
    <cellStyle name="20% - Accent2 2 5 3 4" xfId="1491" xr:uid="{00000000-0005-0000-0000-0000CD050000}"/>
    <cellStyle name="20% - Accent2 2 5 4" xfId="1492" xr:uid="{00000000-0005-0000-0000-0000CE050000}"/>
    <cellStyle name="20% - Accent2 2 5 4 2" xfId="1493" xr:uid="{00000000-0005-0000-0000-0000CF050000}"/>
    <cellStyle name="20% - Accent2 2 5 4 2 2" xfId="1494" xr:uid="{00000000-0005-0000-0000-0000D0050000}"/>
    <cellStyle name="20% - Accent2 2 5 4 2 3" xfId="1495" xr:uid="{00000000-0005-0000-0000-0000D1050000}"/>
    <cellStyle name="20% - Accent2 2 5 4 3" xfId="1496" xr:uid="{00000000-0005-0000-0000-0000D2050000}"/>
    <cellStyle name="20% - Accent2 2 5 4 4" xfId="1497" xr:uid="{00000000-0005-0000-0000-0000D3050000}"/>
    <cellStyle name="20% - Accent2 2 5 5" xfId="1498" xr:uid="{00000000-0005-0000-0000-0000D4050000}"/>
    <cellStyle name="20% - Accent2 2 5 5 2" xfId="1499" xr:uid="{00000000-0005-0000-0000-0000D5050000}"/>
    <cellStyle name="20% - Accent2 2 5 5 2 2" xfId="1500" xr:uid="{00000000-0005-0000-0000-0000D6050000}"/>
    <cellStyle name="20% - Accent2 2 5 5 2 3" xfId="1501" xr:uid="{00000000-0005-0000-0000-0000D7050000}"/>
    <cellStyle name="20% - Accent2 2 5 5 3" xfId="1502" xr:uid="{00000000-0005-0000-0000-0000D8050000}"/>
    <cellStyle name="20% - Accent2 2 5 5 4" xfId="1503" xr:uid="{00000000-0005-0000-0000-0000D9050000}"/>
    <cellStyle name="20% - Accent2 2 5 6" xfId="1504" xr:uid="{00000000-0005-0000-0000-0000DA050000}"/>
    <cellStyle name="20% - Accent2 2 5 6 2" xfId="1505" xr:uid="{00000000-0005-0000-0000-0000DB050000}"/>
    <cellStyle name="20% - Accent2 2 5 6 2 2" xfId="1506" xr:uid="{00000000-0005-0000-0000-0000DC050000}"/>
    <cellStyle name="20% - Accent2 2 5 6 2 3" xfId="1507" xr:uid="{00000000-0005-0000-0000-0000DD050000}"/>
    <cellStyle name="20% - Accent2 2 5 6 3" xfId="1508" xr:uid="{00000000-0005-0000-0000-0000DE050000}"/>
    <cellStyle name="20% - Accent2 2 5 6 4" xfId="1509" xr:uid="{00000000-0005-0000-0000-0000DF050000}"/>
    <cellStyle name="20% - Accent2 2 5 7" xfId="1510" xr:uid="{00000000-0005-0000-0000-0000E0050000}"/>
    <cellStyle name="20% - Accent2 2 5 7 2" xfId="1511" xr:uid="{00000000-0005-0000-0000-0000E1050000}"/>
    <cellStyle name="20% - Accent2 2 5 7 2 2" xfId="1512" xr:uid="{00000000-0005-0000-0000-0000E2050000}"/>
    <cellStyle name="20% - Accent2 2 5 7 2 3" xfId="1513" xr:uid="{00000000-0005-0000-0000-0000E3050000}"/>
    <cellStyle name="20% - Accent2 2 5 7 3" xfId="1514" xr:uid="{00000000-0005-0000-0000-0000E4050000}"/>
    <cellStyle name="20% - Accent2 2 5 7 4" xfId="1515" xr:uid="{00000000-0005-0000-0000-0000E5050000}"/>
    <cellStyle name="20% - Accent2 2 5 8" xfId="1516" xr:uid="{00000000-0005-0000-0000-0000E6050000}"/>
    <cellStyle name="20% - Accent2 2 5 8 2" xfId="1517" xr:uid="{00000000-0005-0000-0000-0000E7050000}"/>
    <cellStyle name="20% - Accent2 2 5 8 3" xfId="1518" xr:uid="{00000000-0005-0000-0000-0000E8050000}"/>
    <cellStyle name="20% - Accent2 2 5 9" xfId="1519" xr:uid="{00000000-0005-0000-0000-0000E9050000}"/>
    <cellStyle name="20% - Accent2 2 6" xfId="1520" xr:uid="{00000000-0005-0000-0000-0000EA050000}"/>
    <cellStyle name="20% - Accent2 2 6 10" xfId="1521" xr:uid="{00000000-0005-0000-0000-0000EB050000}"/>
    <cellStyle name="20% - Accent2 2 6 2" xfId="1522" xr:uid="{00000000-0005-0000-0000-0000EC050000}"/>
    <cellStyle name="20% - Accent2 2 6 2 2" xfId="1523" xr:uid="{00000000-0005-0000-0000-0000ED050000}"/>
    <cellStyle name="20% - Accent2 2 6 2 2 2" xfId="1524" xr:uid="{00000000-0005-0000-0000-0000EE050000}"/>
    <cellStyle name="20% - Accent2 2 6 2 2 3" xfId="1525" xr:uid="{00000000-0005-0000-0000-0000EF050000}"/>
    <cellStyle name="20% - Accent2 2 6 2 3" xfId="1526" xr:uid="{00000000-0005-0000-0000-0000F0050000}"/>
    <cellStyle name="20% - Accent2 2 6 2 4" xfId="1527" xr:uid="{00000000-0005-0000-0000-0000F1050000}"/>
    <cellStyle name="20% - Accent2 2 6 3" xfId="1528" xr:uid="{00000000-0005-0000-0000-0000F2050000}"/>
    <cellStyle name="20% - Accent2 2 6 3 2" xfId="1529" xr:uid="{00000000-0005-0000-0000-0000F3050000}"/>
    <cellStyle name="20% - Accent2 2 6 3 2 2" xfId="1530" xr:uid="{00000000-0005-0000-0000-0000F4050000}"/>
    <cellStyle name="20% - Accent2 2 6 3 2 3" xfId="1531" xr:uid="{00000000-0005-0000-0000-0000F5050000}"/>
    <cellStyle name="20% - Accent2 2 6 3 3" xfId="1532" xr:uid="{00000000-0005-0000-0000-0000F6050000}"/>
    <cellStyle name="20% - Accent2 2 6 3 4" xfId="1533" xr:uid="{00000000-0005-0000-0000-0000F7050000}"/>
    <cellStyle name="20% - Accent2 2 6 4" xfId="1534" xr:uid="{00000000-0005-0000-0000-0000F8050000}"/>
    <cellStyle name="20% - Accent2 2 6 4 2" xfId="1535" xr:uid="{00000000-0005-0000-0000-0000F9050000}"/>
    <cellStyle name="20% - Accent2 2 6 4 2 2" xfId="1536" xr:uid="{00000000-0005-0000-0000-0000FA050000}"/>
    <cellStyle name="20% - Accent2 2 6 4 2 3" xfId="1537" xr:uid="{00000000-0005-0000-0000-0000FB050000}"/>
    <cellStyle name="20% - Accent2 2 6 4 3" xfId="1538" xr:uid="{00000000-0005-0000-0000-0000FC050000}"/>
    <cellStyle name="20% - Accent2 2 6 4 4" xfId="1539" xr:uid="{00000000-0005-0000-0000-0000FD050000}"/>
    <cellStyle name="20% - Accent2 2 6 5" xfId="1540" xr:uid="{00000000-0005-0000-0000-0000FE050000}"/>
    <cellStyle name="20% - Accent2 2 6 5 2" xfId="1541" xr:uid="{00000000-0005-0000-0000-0000FF050000}"/>
    <cellStyle name="20% - Accent2 2 6 5 2 2" xfId="1542" xr:uid="{00000000-0005-0000-0000-000000060000}"/>
    <cellStyle name="20% - Accent2 2 6 5 2 3" xfId="1543" xr:uid="{00000000-0005-0000-0000-000001060000}"/>
    <cellStyle name="20% - Accent2 2 6 5 3" xfId="1544" xr:uid="{00000000-0005-0000-0000-000002060000}"/>
    <cellStyle name="20% - Accent2 2 6 5 4" xfId="1545" xr:uid="{00000000-0005-0000-0000-000003060000}"/>
    <cellStyle name="20% - Accent2 2 6 6" xfId="1546" xr:uid="{00000000-0005-0000-0000-000004060000}"/>
    <cellStyle name="20% - Accent2 2 6 6 2" xfId="1547" xr:uid="{00000000-0005-0000-0000-000005060000}"/>
    <cellStyle name="20% - Accent2 2 6 6 2 2" xfId="1548" xr:uid="{00000000-0005-0000-0000-000006060000}"/>
    <cellStyle name="20% - Accent2 2 6 6 2 3" xfId="1549" xr:uid="{00000000-0005-0000-0000-000007060000}"/>
    <cellStyle name="20% - Accent2 2 6 6 3" xfId="1550" xr:uid="{00000000-0005-0000-0000-000008060000}"/>
    <cellStyle name="20% - Accent2 2 6 6 4" xfId="1551" xr:uid="{00000000-0005-0000-0000-000009060000}"/>
    <cellStyle name="20% - Accent2 2 6 7" xfId="1552" xr:uid="{00000000-0005-0000-0000-00000A060000}"/>
    <cellStyle name="20% - Accent2 2 6 7 2" xfId="1553" xr:uid="{00000000-0005-0000-0000-00000B060000}"/>
    <cellStyle name="20% - Accent2 2 6 7 2 2" xfId="1554" xr:uid="{00000000-0005-0000-0000-00000C060000}"/>
    <cellStyle name="20% - Accent2 2 6 7 2 3" xfId="1555" xr:uid="{00000000-0005-0000-0000-00000D060000}"/>
    <cellStyle name="20% - Accent2 2 6 7 3" xfId="1556" xr:uid="{00000000-0005-0000-0000-00000E060000}"/>
    <cellStyle name="20% - Accent2 2 6 7 4" xfId="1557" xr:uid="{00000000-0005-0000-0000-00000F060000}"/>
    <cellStyle name="20% - Accent2 2 6 8" xfId="1558" xr:uid="{00000000-0005-0000-0000-000010060000}"/>
    <cellStyle name="20% - Accent2 2 6 8 2" xfId="1559" xr:uid="{00000000-0005-0000-0000-000011060000}"/>
    <cellStyle name="20% - Accent2 2 6 8 3" xfId="1560" xr:uid="{00000000-0005-0000-0000-000012060000}"/>
    <cellStyle name="20% - Accent2 2 6 9" xfId="1561" xr:uid="{00000000-0005-0000-0000-000013060000}"/>
    <cellStyle name="20% - Accent2 2 7" xfId="1562" xr:uid="{00000000-0005-0000-0000-000014060000}"/>
    <cellStyle name="20% - Accent2 2 7 2" xfId="1563" xr:uid="{00000000-0005-0000-0000-000015060000}"/>
    <cellStyle name="20% - Accent2 2 7 2 2" xfId="1564" xr:uid="{00000000-0005-0000-0000-000016060000}"/>
    <cellStyle name="20% - Accent2 2 7 2 3" xfId="1565" xr:uid="{00000000-0005-0000-0000-000017060000}"/>
    <cellStyle name="20% - Accent2 2 7 3" xfId="1566" xr:uid="{00000000-0005-0000-0000-000018060000}"/>
    <cellStyle name="20% - Accent2 2 7 4" xfId="1567" xr:uid="{00000000-0005-0000-0000-000019060000}"/>
    <cellStyle name="20% - Accent2 2 8" xfId="1568" xr:uid="{00000000-0005-0000-0000-00001A060000}"/>
    <cellStyle name="20% - Accent2 2 8 2" xfId="1569" xr:uid="{00000000-0005-0000-0000-00001B060000}"/>
    <cellStyle name="20% - Accent2 2 8 2 2" xfId="1570" xr:uid="{00000000-0005-0000-0000-00001C060000}"/>
    <cellStyle name="20% - Accent2 2 8 2 3" xfId="1571" xr:uid="{00000000-0005-0000-0000-00001D060000}"/>
    <cellStyle name="20% - Accent2 2 8 3" xfId="1572" xr:uid="{00000000-0005-0000-0000-00001E060000}"/>
    <cellStyle name="20% - Accent2 2 8 4" xfId="1573" xr:uid="{00000000-0005-0000-0000-00001F060000}"/>
    <cellStyle name="20% - Accent2 2 9" xfId="1574" xr:uid="{00000000-0005-0000-0000-000020060000}"/>
    <cellStyle name="20% - Accent2 2 9 2" xfId="1575" xr:uid="{00000000-0005-0000-0000-000021060000}"/>
    <cellStyle name="20% - Accent2 2 9 2 2" xfId="1576" xr:uid="{00000000-0005-0000-0000-000022060000}"/>
    <cellStyle name="20% - Accent2 2 9 2 3" xfId="1577" xr:uid="{00000000-0005-0000-0000-000023060000}"/>
    <cellStyle name="20% - Accent2 2 9 3" xfId="1578" xr:uid="{00000000-0005-0000-0000-000024060000}"/>
    <cellStyle name="20% - Accent2 2 9 4" xfId="1579" xr:uid="{00000000-0005-0000-0000-000025060000}"/>
    <cellStyle name="20% - Accent2 20" xfId="1580" xr:uid="{00000000-0005-0000-0000-000026060000}"/>
    <cellStyle name="20% - Accent2 3" xfId="1581" xr:uid="{00000000-0005-0000-0000-000027060000}"/>
    <cellStyle name="20% - Accent2 4" xfId="1582" xr:uid="{00000000-0005-0000-0000-000028060000}"/>
    <cellStyle name="20% - Accent2 4 10" xfId="1583" xr:uid="{00000000-0005-0000-0000-000029060000}"/>
    <cellStyle name="20% - Accent2 4 10 2" xfId="1584" xr:uid="{00000000-0005-0000-0000-00002A060000}"/>
    <cellStyle name="20% - Accent2 4 10 3" xfId="1585" xr:uid="{00000000-0005-0000-0000-00002B060000}"/>
    <cellStyle name="20% - Accent2 4 11" xfId="1586" xr:uid="{00000000-0005-0000-0000-00002C060000}"/>
    <cellStyle name="20% - Accent2 4 12" xfId="1587" xr:uid="{00000000-0005-0000-0000-00002D060000}"/>
    <cellStyle name="20% - Accent2 4 2" xfId="1588" xr:uid="{00000000-0005-0000-0000-00002E060000}"/>
    <cellStyle name="20% - Accent2 4 2 10" xfId="1589" xr:uid="{00000000-0005-0000-0000-00002F060000}"/>
    <cellStyle name="20% - Accent2 4 2 2" xfId="1590" xr:uid="{00000000-0005-0000-0000-000030060000}"/>
    <cellStyle name="20% - Accent2 4 2 2 2" xfId="1591" xr:uid="{00000000-0005-0000-0000-000031060000}"/>
    <cellStyle name="20% - Accent2 4 2 2 2 2" xfId="1592" xr:uid="{00000000-0005-0000-0000-000032060000}"/>
    <cellStyle name="20% - Accent2 4 2 2 2 3" xfId="1593" xr:uid="{00000000-0005-0000-0000-000033060000}"/>
    <cellStyle name="20% - Accent2 4 2 2 3" xfId="1594" xr:uid="{00000000-0005-0000-0000-000034060000}"/>
    <cellStyle name="20% - Accent2 4 2 2 4" xfId="1595" xr:uid="{00000000-0005-0000-0000-000035060000}"/>
    <cellStyle name="20% - Accent2 4 2 3" xfId="1596" xr:uid="{00000000-0005-0000-0000-000036060000}"/>
    <cellStyle name="20% - Accent2 4 2 3 2" xfId="1597" xr:uid="{00000000-0005-0000-0000-000037060000}"/>
    <cellStyle name="20% - Accent2 4 2 3 2 2" xfId="1598" xr:uid="{00000000-0005-0000-0000-000038060000}"/>
    <cellStyle name="20% - Accent2 4 2 3 2 3" xfId="1599" xr:uid="{00000000-0005-0000-0000-000039060000}"/>
    <cellStyle name="20% - Accent2 4 2 3 3" xfId="1600" xr:uid="{00000000-0005-0000-0000-00003A060000}"/>
    <cellStyle name="20% - Accent2 4 2 3 4" xfId="1601" xr:uid="{00000000-0005-0000-0000-00003B060000}"/>
    <cellStyle name="20% - Accent2 4 2 4" xfId="1602" xr:uid="{00000000-0005-0000-0000-00003C060000}"/>
    <cellStyle name="20% - Accent2 4 2 4 2" xfId="1603" xr:uid="{00000000-0005-0000-0000-00003D060000}"/>
    <cellStyle name="20% - Accent2 4 2 4 2 2" xfId="1604" xr:uid="{00000000-0005-0000-0000-00003E060000}"/>
    <cellStyle name="20% - Accent2 4 2 4 2 3" xfId="1605" xr:uid="{00000000-0005-0000-0000-00003F060000}"/>
    <cellStyle name="20% - Accent2 4 2 4 3" xfId="1606" xr:uid="{00000000-0005-0000-0000-000040060000}"/>
    <cellStyle name="20% - Accent2 4 2 4 4" xfId="1607" xr:uid="{00000000-0005-0000-0000-000041060000}"/>
    <cellStyle name="20% - Accent2 4 2 5" xfId="1608" xr:uid="{00000000-0005-0000-0000-000042060000}"/>
    <cellStyle name="20% - Accent2 4 2 5 2" xfId="1609" xr:uid="{00000000-0005-0000-0000-000043060000}"/>
    <cellStyle name="20% - Accent2 4 2 5 2 2" xfId="1610" xr:uid="{00000000-0005-0000-0000-000044060000}"/>
    <cellStyle name="20% - Accent2 4 2 5 2 3" xfId="1611" xr:uid="{00000000-0005-0000-0000-000045060000}"/>
    <cellStyle name="20% - Accent2 4 2 5 3" xfId="1612" xr:uid="{00000000-0005-0000-0000-000046060000}"/>
    <cellStyle name="20% - Accent2 4 2 5 4" xfId="1613" xr:uid="{00000000-0005-0000-0000-000047060000}"/>
    <cellStyle name="20% - Accent2 4 2 6" xfId="1614" xr:uid="{00000000-0005-0000-0000-000048060000}"/>
    <cellStyle name="20% - Accent2 4 2 6 2" xfId="1615" xr:uid="{00000000-0005-0000-0000-000049060000}"/>
    <cellStyle name="20% - Accent2 4 2 6 2 2" xfId="1616" xr:uid="{00000000-0005-0000-0000-00004A060000}"/>
    <cellStyle name="20% - Accent2 4 2 6 2 3" xfId="1617" xr:uid="{00000000-0005-0000-0000-00004B060000}"/>
    <cellStyle name="20% - Accent2 4 2 6 3" xfId="1618" xr:uid="{00000000-0005-0000-0000-00004C060000}"/>
    <cellStyle name="20% - Accent2 4 2 6 4" xfId="1619" xr:uid="{00000000-0005-0000-0000-00004D060000}"/>
    <cellStyle name="20% - Accent2 4 2 7" xfId="1620" xr:uid="{00000000-0005-0000-0000-00004E060000}"/>
    <cellStyle name="20% - Accent2 4 2 7 2" xfId="1621" xr:uid="{00000000-0005-0000-0000-00004F060000}"/>
    <cellStyle name="20% - Accent2 4 2 7 2 2" xfId="1622" xr:uid="{00000000-0005-0000-0000-000050060000}"/>
    <cellStyle name="20% - Accent2 4 2 7 2 3" xfId="1623" xr:uid="{00000000-0005-0000-0000-000051060000}"/>
    <cellStyle name="20% - Accent2 4 2 7 3" xfId="1624" xr:uid="{00000000-0005-0000-0000-000052060000}"/>
    <cellStyle name="20% - Accent2 4 2 7 4" xfId="1625" xr:uid="{00000000-0005-0000-0000-000053060000}"/>
    <cellStyle name="20% - Accent2 4 2 8" xfId="1626" xr:uid="{00000000-0005-0000-0000-000054060000}"/>
    <cellStyle name="20% - Accent2 4 2 8 2" xfId="1627" xr:uid="{00000000-0005-0000-0000-000055060000}"/>
    <cellStyle name="20% - Accent2 4 2 8 3" xfId="1628" xr:uid="{00000000-0005-0000-0000-000056060000}"/>
    <cellStyle name="20% - Accent2 4 2 9" xfId="1629" xr:uid="{00000000-0005-0000-0000-000057060000}"/>
    <cellStyle name="20% - Accent2 4 3" xfId="1630" xr:uid="{00000000-0005-0000-0000-000058060000}"/>
    <cellStyle name="20% - Accent2 4 3 10" xfId="1631" xr:uid="{00000000-0005-0000-0000-000059060000}"/>
    <cellStyle name="20% - Accent2 4 3 2" xfId="1632" xr:uid="{00000000-0005-0000-0000-00005A060000}"/>
    <cellStyle name="20% - Accent2 4 3 2 2" xfId="1633" xr:uid="{00000000-0005-0000-0000-00005B060000}"/>
    <cellStyle name="20% - Accent2 4 3 2 2 2" xfId="1634" xr:uid="{00000000-0005-0000-0000-00005C060000}"/>
    <cellStyle name="20% - Accent2 4 3 2 2 3" xfId="1635" xr:uid="{00000000-0005-0000-0000-00005D060000}"/>
    <cellStyle name="20% - Accent2 4 3 2 3" xfId="1636" xr:uid="{00000000-0005-0000-0000-00005E060000}"/>
    <cellStyle name="20% - Accent2 4 3 2 4" xfId="1637" xr:uid="{00000000-0005-0000-0000-00005F060000}"/>
    <cellStyle name="20% - Accent2 4 3 3" xfId="1638" xr:uid="{00000000-0005-0000-0000-000060060000}"/>
    <cellStyle name="20% - Accent2 4 3 3 2" xfId="1639" xr:uid="{00000000-0005-0000-0000-000061060000}"/>
    <cellStyle name="20% - Accent2 4 3 3 2 2" xfId="1640" xr:uid="{00000000-0005-0000-0000-000062060000}"/>
    <cellStyle name="20% - Accent2 4 3 3 2 3" xfId="1641" xr:uid="{00000000-0005-0000-0000-000063060000}"/>
    <cellStyle name="20% - Accent2 4 3 3 3" xfId="1642" xr:uid="{00000000-0005-0000-0000-000064060000}"/>
    <cellStyle name="20% - Accent2 4 3 3 4" xfId="1643" xr:uid="{00000000-0005-0000-0000-000065060000}"/>
    <cellStyle name="20% - Accent2 4 3 4" xfId="1644" xr:uid="{00000000-0005-0000-0000-000066060000}"/>
    <cellStyle name="20% - Accent2 4 3 4 2" xfId="1645" xr:uid="{00000000-0005-0000-0000-000067060000}"/>
    <cellStyle name="20% - Accent2 4 3 4 2 2" xfId="1646" xr:uid="{00000000-0005-0000-0000-000068060000}"/>
    <cellStyle name="20% - Accent2 4 3 4 2 3" xfId="1647" xr:uid="{00000000-0005-0000-0000-000069060000}"/>
    <cellStyle name="20% - Accent2 4 3 4 3" xfId="1648" xr:uid="{00000000-0005-0000-0000-00006A060000}"/>
    <cellStyle name="20% - Accent2 4 3 4 4" xfId="1649" xr:uid="{00000000-0005-0000-0000-00006B060000}"/>
    <cellStyle name="20% - Accent2 4 3 5" xfId="1650" xr:uid="{00000000-0005-0000-0000-00006C060000}"/>
    <cellStyle name="20% - Accent2 4 3 5 2" xfId="1651" xr:uid="{00000000-0005-0000-0000-00006D060000}"/>
    <cellStyle name="20% - Accent2 4 3 5 2 2" xfId="1652" xr:uid="{00000000-0005-0000-0000-00006E060000}"/>
    <cellStyle name="20% - Accent2 4 3 5 2 3" xfId="1653" xr:uid="{00000000-0005-0000-0000-00006F060000}"/>
    <cellStyle name="20% - Accent2 4 3 5 3" xfId="1654" xr:uid="{00000000-0005-0000-0000-000070060000}"/>
    <cellStyle name="20% - Accent2 4 3 5 4" xfId="1655" xr:uid="{00000000-0005-0000-0000-000071060000}"/>
    <cellStyle name="20% - Accent2 4 3 6" xfId="1656" xr:uid="{00000000-0005-0000-0000-000072060000}"/>
    <cellStyle name="20% - Accent2 4 3 6 2" xfId="1657" xr:uid="{00000000-0005-0000-0000-000073060000}"/>
    <cellStyle name="20% - Accent2 4 3 6 2 2" xfId="1658" xr:uid="{00000000-0005-0000-0000-000074060000}"/>
    <cellStyle name="20% - Accent2 4 3 6 2 3" xfId="1659" xr:uid="{00000000-0005-0000-0000-000075060000}"/>
    <cellStyle name="20% - Accent2 4 3 6 3" xfId="1660" xr:uid="{00000000-0005-0000-0000-000076060000}"/>
    <cellStyle name="20% - Accent2 4 3 6 4" xfId="1661" xr:uid="{00000000-0005-0000-0000-000077060000}"/>
    <cellStyle name="20% - Accent2 4 3 7" xfId="1662" xr:uid="{00000000-0005-0000-0000-000078060000}"/>
    <cellStyle name="20% - Accent2 4 3 7 2" xfId="1663" xr:uid="{00000000-0005-0000-0000-000079060000}"/>
    <cellStyle name="20% - Accent2 4 3 7 2 2" xfId="1664" xr:uid="{00000000-0005-0000-0000-00007A060000}"/>
    <cellStyle name="20% - Accent2 4 3 7 2 3" xfId="1665" xr:uid="{00000000-0005-0000-0000-00007B060000}"/>
    <cellStyle name="20% - Accent2 4 3 7 3" xfId="1666" xr:uid="{00000000-0005-0000-0000-00007C060000}"/>
    <cellStyle name="20% - Accent2 4 3 7 4" xfId="1667" xr:uid="{00000000-0005-0000-0000-00007D060000}"/>
    <cellStyle name="20% - Accent2 4 3 8" xfId="1668" xr:uid="{00000000-0005-0000-0000-00007E060000}"/>
    <cellStyle name="20% - Accent2 4 3 8 2" xfId="1669" xr:uid="{00000000-0005-0000-0000-00007F060000}"/>
    <cellStyle name="20% - Accent2 4 3 8 3" xfId="1670" xr:uid="{00000000-0005-0000-0000-000080060000}"/>
    <cellStyle name="20% - Accent2 4 3 9" xfId="1671" xr:uid="{00000000-0005-0000-0000-000081060000}"/>
    <cellStyle name="20% - Accent2 4 4" xfId="1672" xr:uid="{00000000-0005-0000-0000-000082060000}"/>
    <cellStyle name="20% - Accent2 4 4 2" xfId="1673" xr:uid="{00000000-0005-0000-0000-000083060000}"/>
    <cellStyle name="20% - Accent2 4 4 2 2" xfId="1674" xr:uid="{00000000-0005-0000-0000-000084060000}"/>
    <cellStyle name="20% - Accent2 4 4 2 3" xfId="1675" xr:uid="{00000000-0005-0000-0000-000085060000}"/>
    <cellStyle name="20% - Accent2 4 4 3" xfId="1676" xr:uid="{00000000-0005-0000-0000-000086060000}"/>
    <cellStyle name="20% - Accent2 4 4 4" xfId="1677" xr:uid="{00000000-0005-0000-0000-000087060000}"/>
    <cellStyle name="20% - Accent2 4 5" xfId="1678" xr:uid="{00000000-0005-0000-0000-000088060000}"/>
    <cellStyle name="20% - Accent2 4 5 2" xfId="1679" xr:uid="{00000000-0005-0000-0000-000089060000}"/>
    <cellStyle name="20% - Accent2 4 5 2 2" xfId="1680" xr:uid="{00000000-0005-0000-0000-00008A060000}"/>
    <cellStyle name="20% - Accent2 4 5 2 3" xfId="1681" xr:uid="{00000000-0005-0000-0000-00008B060000}"/>
    <cellStyle name="20% - Accent2 4 5 3" xfId="1682" xr:uid="{00000000-0005-0000-0000-00008C060000}"/>
    <cellStyle name="20% - Accent2 4 5 4" xfId="1683" xr:uid="{00000000-0005-0000-0000-00008D060000}"/>
    <cellStyle name="20% - Accent2 4 6" xfId="1684" xr:uid="{00000000-0005-0000-0000-00008E060000}"/>
    <cellStyle name="20% - Accent2 4 6 2" xfId="1685" xr:uid="{00000000-0005-0000-0000-00008F060000}"/>
    <cellStyle name="20% - Accent2 4 6 2 2" xfId="1686" xr:uid="{00000000-0005-0000-0000-000090060000}"/>
    <cellStyle name="20% - Accent2 4 6 2 3" xfId="1687" xr:uid="{00000000-0005-0000-0000-000091060000}"/>
    <cellStyle name="20% - Accent2 4 6 3" xfId="1688" xr:uid="{00000000-0005-0000-0000-000092060000}"/>
    <cellStyle name="20% - Accent2 4 6 4" xfId="1689" xr:uid="{00000000-0005-0000-0000-000093060000}"/>
    <cellStyle name="20% - Accent2 4 7" xfId="1690" xr:uid="{00000000-0005-0000-0000-000094060000}"/>
    <cellStyle name="20% - Accent2 4 7 2" xfId="1691" xr:uid="{00000000-0005-0000-0000-000095060000}"/>
    <cellStyle name="20% - Accent2 4 7 2 2" xfId="1692" xr:uid="{00000000-0005-0000-0000-000096060000}"/>
    <cellStyle name="20% - Accent2 4 7 2 3" xfId="1693" xr:uid="{00000000-0005-0000-0000-000097060000}"/>
    <cellStyle name="20% - Accent2 4 7 3" xfId="1694" xr:uid="{00000000-0005-0000-0000-000098060000}"/>
    <cellStyle name="20% - Accent2 4 7 4" xfId="1695" xr:uid="{00000000-0005-0000-0000-000099060000}"/>
    <cellStyle name="20% - Accent2 4 8" xfId="1696" xr:uid="{00000000-0005-0000-0000-00009A060000}"/>
    <cellStyle name="20% - Accent2 4 8 2" xfId="1697" xr:uid="{00000000-0005-0000-0000-00009B060000}"/>
    <cellStyle name="20% - Accent2 4 8 2 2" xfId="1698" xr:uid="{00000000-0005-0000-0000-00009C060000}"/>
    <cellStyle name="20% - Accent2 4 8 2 3" xfId="1699" xr:uid="{00000000-0005-0000-0000-00009D060000}"/>
    <cellStyle name="20% - Accent2 4 8 3" xfId="1700" xr:uid="{00000000-0005-0000-0000-00009E060000}"/>
    <cellStyle name="20% - Accent2 4 8 4" xfId="1701" xr:uid="{00000000-0005-0000-0000-00009F060000}"/>
    <cellStyle name="20% - Accent2 4 9" xfId="1702" xr:uid="{00000000-0005-0000-0000-0000A0060000}"/>
    <cellStyle name="20% - Accent2 4 9 2" xfId="1703" xr:uid="{00000000-0005-0000-0000-0000A1060000}"/>
    <cellStyle name="20% - Accent2 4 9 2 2" xfId="1704" xr:uid="{00000000-0005-0000-0000-0000A2060000}"/>
    <cellStyle name="20% - Accent2 4 9 2 3" xfId="1705" xr:uid="{00000000-0005-0000-0000-0000A3060000}"/>
    <cellStyle name="20% - Accent2 4 9 3" xfId="1706" xr:uid="{00000000-0005-0000-0000-0000A4060000}"/>
    <cellStyle name="20% - Accent2 4 9 4" xfId="1707" xr:uid="{00000000-0005-0000-0000-0000A5060000}"/>
    <cellStyle name="20% - Accent2 5" xfId="1708" xr:uid="{00000000-0005-0000-0000-0000A6060000}"/>
    <cellStyle name="20% - Accent2 5 10" xfId="1709" xr:uid="{00000000-0005-0000-0000-0000A7060000}"/>
    <cellStyle name="20% - Accent2 5 10 2" xfId="1710" xr:uid="{00000000-0005-0000-0000-0000A8060000}"/>
    <cellStyle name="20% - Accent2 5 10 3" xfId="1711" xr:uid="{00000000-0005-0000-0000-0000A9060000}"/>
    <cellStyle name="20% - Accent2 5 11" xfId="1712" xr:uid="{00000000-0005-0000-0000-0000AA060000}"/>
    <cellStyle name="20% - Accent2 5 12" xfId="1713" xr:uid="{00000000-0005-0000-0000-0000AB060000}"/>
    <cellStyle name="20% - Accent2 5 2" xfId="1714" xr:uid="{00000000-0005-0000-0000-0000AC060000}"/>
    <cellStyle name="20% - Accent2 5 2 10" xfId="1715" xr:uid="{00000000-0005-0000-0000-0000AD060000}"/>
    <cellStyle name="20% - Accent2 5 2 2" xfId="1716" xr:uid="{00000000-0005-0000-0000-0000AE060000}"/>
    <cellStyle name="20% - Accent2 5 2 2 2" xfId="1717" xr:uid="{00000000-0005-0000-0000-0000AF060000}"/>
    <cellStyle name="20% - Accent2 5 2 2 2 2" xfId="1718" xr:uid="{00000000-0005-0000-0000-0000B0060000}"/>
    <cellStyle name="20% - Accent2 5 2 2 2 3" xfId="1719" xr:uid="{00000000-0005-0000-0000-0000B1060000}"/>
    <cellStyle name="20% - Accent2 5 2 2 3" xfId="1720" xr:uid="{00000000-0005-0000-0000-0000B2060000}"/>
    <cellStyle name="20% - Accent2 5 2 2 4" xfId="1721" xr:uid="{00000000-0005-0000-0000-0000B3060000}"/>
    <cellStyle name="20% - Accent2 5 2 3" xfId="1722" xr:uid="{00000000-0005-0000-0000-0000B4060000}"/>
    <cellStyle name="20% - Accent2 5 2 3 2" xfId="1723" xr:uid="{00000000-0005-0000-0000-0000B5060000}"/>
    <cellStyle name="20% - Accent2 5 2 3 2 2" xfId="1724" xr:uid="{00000000-0005-0000-0000-0000B6060000}"/>
    <cellStyle name="20% - Accent2 5 2 3 2 3" xfId="1725" xr:uid="{00000000-0005-0000-0000-0000B7060000}"/>
    <cellStyle name="20% - Accent2 5 2 3 3" xfId="1726" xr:uid="{00000000-0005-0000-0000-0000B8060000}"/>
    <cellStyle name="20% - Accent2 5 2 3 4" xfId="1727" xr:uid="{00000000-0005-0000-0000-0000B9060000}"/>
    <cellStyle name="20% - Accent2 5 2 4" xfId="1728" xr:uid="{00000000-0005-0000-0000-0000BA060000}"/>
    <cellStyle name="20% - Accent2 5 2 4 2" xfId="1729" xr:uid="{00000000-0005-0000-0000-0000BB060000}"/>
    <cellStyle name="20% - Accent2 5 2 4 2 2" xfId="1730" xr:uid="{00000000-0005-0000-0000-0000BC060000}"/>
    <cellStyle name="20% - Accent2 5 2 4 2 3" xfId="1731" xr:uid="{00000000-0005-0000-0000-0000BD060000}"/>
    <cellStyle name="20% - Accent2 5 2 4 3" xfId="1732" xr:uid="{00000000-0005-0000-0000-0000BE060000}"/>
    <cellStyle name="20% - Accent2 5 2 4 4" xfId="1733" xr:uid="{00000000-0005-0000-0000-0000BF060000}"/>
    <cellStyle name="20% - Accent2 5 2 5" xfId="1734" xr:uid="{00000000-0005-0000-0000-0000C0060000}"/>
    <cellStyle name="20% - Accent2 5 2 5 2" xfId="1735" xr:uid="{00000000-0005-0000-0000-0000C1060000}"/>
    <cellStyle name="20% - Accent2 5 2 5 2 2" xfId="1736" xr:uid="{00000000-0005-0000-0000-0000C2060000}"/>
    <cellStyle name="20% - Accent2 5 2 5 2 3" xfId="1737" xr:uid="{00000000-0005-0000-0000-0000C3060000}"/>
    <cellStyle name="20% - Accent2 5 2 5 3" xfId="1738" xr:uid="{00000000-0005-0000-0000-0000C4060000}"/>
    <cellStyle name="20% - Accent2 5 2 5 4" xfId="1739" xr:uid="{00000000-0005-0000-0000-0000C5060000}"/>
    <cellStyle name="20% - Accent2 5 2 6" xfId="1740" xr:uid="{00000000-0005-0000-0000-0000C6060000}"/>
    <cellStyle name="20% - Accent2 5 2 6 2" xfId="1741" xr:uid="{00000000-0005-0000-0000-0000C7060000}"/>
    <cellStyle name="20% - Accent2 5 2 6 2 2" xfId="1742" xr:uid="{00000000-0005-0000-0000-0000C8060000}"/>
    <cellStyle name="20% - Accent2 5 2 6 2 3" xfId="1743" xr:uid="{00000000-0005-0000-0000-0000C9060000}"/>
    <cellStyle name="20% - Accent2 5 2 6 3" xfId="1744" xr:uid="{00000000-0005-0000-0000-0000CA060000}"/>
    <cellStyle name="20% - Accent2 5 2 6 4" xfId="1745" xr:uid="{00000000-0005-0000-0000-0000CB060000}"/>
    <cellStyle name="20% - Accent2 5 2 7" xfId="1746" xr:uid="{00000000-0005-0000-0000-0000CC060000}"/>
    <cellStyle name="20% - Accent2 5 2 7 2" xfId="1747" xr:uid="{00000000-0005-0000-0000-0000CD060000}"/>
    <cellStyle name="20% - Accent2 5 2 7 2 2" xfId="1748" xr:uid="{00000000-0005-0000-0000-0000CE060000}"/>
    <cellStyle name="20% - Accent2 5 2 7 2 3" xfId="1749" xr:uid="{00000000-0005-0000-0000-0000CF060000}"/>
    <cellStyle name="20% - Accent2 5 2 7 3" xfId="1750" xr:uid="{00000000-0005-0000-0000-0000D0060000}"/>
    <cellStyle name="20% - Accent2 5 2 7 4" xfId="1751" xr:uid="{00000000-0005-0000-0000-0000D1060000}"/>
    <cellStyle name="20% - Accent2 5 2 8" xfId="1752" xr:uid="{00000000-0005-0000-0000-0000D2060000}"/>
    <cellStyle name="20% - Accent2 5 2 8 2" xfId="1753" xr:uid="{00000000-0005-0000-0000-0000D3060000}"/>
    <cellStyle name="20% - Accent2 5 2 8 3" xfId="1754" xr:uid="{00000000-0005-0000-0000-0000D4060000}"/>
    <cellStyle name="20% - Accent2 5 2 9" xfId="1755" xr:uid="{00000000-0005-0000-0000-0000D5060000}"/>
    <cellStyle name="20% - Accent2 5 3" xfId="1756" xr:uid="{00000000-0005-0000-0000-0000D6060000}"/>
    <cellStyle name="20% - Accent2 5 3 10" xfId="1757" xr:uid="{00000000-0005-0000-0000-0000D7060000}"/>
    <cellStyle name="20% - Accent2 5 3 2" xfId="1758" xr:uid="{00000000-0005-0000-0000-0000D8060000}"/>
    <cellStyle name="20% - Accent2 5 3 2 2" xfId="1759" xr:uid="{00000000-0005-0000-0000-0000D9060000}"/>
    <cellStyle name="20% - Accent2 5 3 2 2 2" xfId="1760" xr:uid="{00000000-0005-0000-0000-0000DA060000}"/>
    <cellStyle name="20% - Accent2 5 3 2 2 3" xfId="1761" xr:uid="{00000000-0005-0000-0000-0000DB060000}"/>
    <cellStyle name="20% - Accent2 5 3 2 3" xfId="1762" xr:uid="{00000000-0005-0000-0000-0000DC060000}"/>
    <cellStyle name="20% - Accent2 5 3 2 4" xfId="1763" xr:uid="{00000000-0005-0000-0000-0000DD060000}"/>
    <cellStyle name="20% - Accent2 5 3 3" xfId="1764" xr:uid="{00000000-0005-0000-0000-0000DE060000}"/>
    <cellStyle name="20% - Accent2 5 3 3 2" xfId="1765" xr:uid="{00000000-0005-0000-0000-0000DF060000}"/>
    <cellStyle name="20% - Accent2 5 3 3 2 2" xfId="1766" xr:uid="{00000000-0005-0000-0000-0000E0060000}"/>
    <cellStyle name="20% - Accent2 5 3 3 2 3" xfId="1767" xr:uid="{00000000-0005-0000-0000-0000E1060000}"/>
    <cellStyle name="20% - Accent2 5 3 3 3" xfId="1768" xr:uid="{00000000-0005-0000-0000-0000E2060000}"/>
    <cellStyle name="20% - Accent2 5 3 3 4" xfId="1769" xr:uid="{00000000-0005-0000-0000-0000E3060000}"/>
    <cellStyle name="20% - Accent2 5 3 4" xfId="1770" xr:uid="{00000000-0005-0000-0000-0000E4060000}"/>
    <cellStyle name="20% - Accent2 5 3 4 2" xfId="1771" xr:uid="{00000000-0005-0000-0000-0000E5060000}"/>
    <cellStyle name="20% - Accent2 5 3 4 2 2" xfId="1772" xr:uid="{00000000-0005-0000-0000-0000E6060000}"/>
    <cellStyle name="20% - Accent2 5 3 4 2 3" xfId="1773" xr:uid="{00000000-0005-0000-0000-0000E7060000}"/>
    <cellStyle name="20% - Accent2 5 3 4 3" xfId="1774" xr:uid="{00000000-0005-0000-0000-0000E8060000}"/>
    <cellStyle name="20% - Accent2 5 3 4 4" xfId="1775" xr:uid="{00000000-0005-0000-0000-0000E9060000}"/>
    <cellStyle name="20% - Accent2 5 3 5" xfId="1776" xr:uid="{00000000-0005-0000-0000-0000EA060000}"/>
    <cellStyle name="20% - Accent2 5 3 5 2" xfId="1777" xr:uid="{00000000-0005-0000-0000-0000EB060000}"/>
    <cellStyle name="20% - Accent2 5 3 5 2 2" xfId="1778" xr:uid="{00000000-0005-0000-0000-0000EC060000}"/>
    <cellStyle name="20% - Accent2 5 3 5 2 3" xfId="1779" xr:uid="{00000000-0005-0000-0000-0000ED060000}"/>
    <cellStyle name="20% - Accent2 5 3 5 3" xfId="1780" xr:uid="{00000000-0005-0000-0000-0000EE060000}"/>
    <cellStyle name="20% - Accent2 5 3 5 4" xfId="1781" xr:uid="{00000000-0005-0000-0000-0000EF060000}"/>
    <cellStyle name="20% - Accent2 5 3 6" xfId="1782" xr:uid="{00000000-0005-0000-0000-0000F0060000}"/>
    <cellStyle name="20% - Accent2 5 3 6 2" xfId="1783" xr:uid="{00000000-0005-0000-0000-0000F1060000}"/>
    <cellStyle name="20% - Accent2 5 3 6 2 2" xfId="1784" xr:uid="{00000000-0005-0000-0000-0000F2060000}"/>
    <cellStyle name="20% - Accent2 5 3 6 2 3" xfId="1785" xr:uid="{00000000-0005-0000-0000-0000F3060000}"/>
    <cellStyle name="20% - Accent2 5 3 6 3" xfId="1786" xr:uid="{00000000-0005-0000-0000-0000F4060000}"/>
    <cellStyle name="20% - Accent2 5 3 6 4" xfId="1787" xr:uid="{00000000-0005-0000-0000-0000F5060000}"/>
    <cellStyle name="20% - Accent2 5 3 7" xfId="1788" xr:uid="{00000000-0005-0000-0000-0000F6060000}"/>
    <cellStyle name="20% - Accent2 5 3 7 2" xfId="1789" xr:uid="{00000000-0005-0000-0000-0000F7060000}"/>
    <cellStyle name="20% - Accent2 5 3 7 2 2" xfId="1790" xr:uid="{00000000-0005-0000-0000-0000F8060000}"/>
    <cellStyle name="20% - Accent2 5 3 7 2 3" xfId="1791" xr:uid="{00000000-0005-0000-0000-0000F9060000}"/>
    <cellStyle name="20% - Accent2 5 3 7 3" xfId="1792" xr:uid="{00000000-0005-0000-0000-0000FA060000}"/>
    <cellStyle name="20% - Accent2 5 3 7 4" xfId="1793" xr:uid="{00000000-0005-0000-0000-0000FB060000}"/>
    <cellStyle name="20% - Accent2 5 3 8" xfId="1794" xr:uid="{00000000-0005-0000-0000-0000FC060000}"/>
    <cellStyle name="20% - Accent2 5 3 8 2" xfId="1795" xr:uid="{00000000-0005-0000-0000-0000FD060000}"/>
    <cellStyle name="20% - Accent2 5 3 8 3" xfId="1796" xr:uid="{00000000-0005-0000-0000-0000FE060000}"/>
    <cellStyle name="20% - Accent2 5 3 9" xfId="1797" xr:uid="{00000000-0005-0000-0000-0000FF060000}"/>
    <cellStyle name="20% - Accent2 5 4" xfId="1798" xr:uid="{00000000-0005-0000-0000-000000070000}"/>
    <cellStyle name="20% - Accent2 5 4 2" xfId="1799" xr:uid="{00000000-0005-0000-0000-000001070000}"/>
    <cellStyle name="20% - Accent2 5 4 2 2" xfId="1800" xr:uid="{00000000-0005-0000-0000-000002070000}"/>
    <cellStyle name="20% - Accent2 5 4 2 3" xfId="1801" xr:uid="{00000000-0005-0000-0000-000003070000}"/>
    <cellStyle name="20% - Accent2 5 4 3" xfId="1802" xr:uid="{00000000-0005-0000-0000-000004070000}"/>
    <cellStyle name="20% - Accent2 5 4 4" xfId="1803" xr:uid="{00000000-0005-0000-0000-000005070000}"/>
    <cellStyle name="20% - Accent2 5 5" xfId="1804" xr:uid="{00000000-0005-0000-0000-000006070000}"/>
    <cellStyle name="20% - Accent2 5 5 2" xfId="1805" xr:uid="{00000000-0005-0000-0000-000007070000}"/>
    <cellStyle name="20% - Accent2 5 5 2 2" xfId="1806" xr:uid="{00000000-0005-0000-0000-000008070000}"/>
    <cellStyle name="20% - Accent2 5 5 2 3" xfId="1807" xr:uid="{00000000-0005-0000-0000-000009070000}"/>
    <cellStyle name="20% - Accent2 5 5 3" xfId="1808" xr:uid="{00000000-0005-0000-0000-00000A070000}"/>
    <cellStyle name="20% - Accent2 5 5 4" xfId="1809" xr:uid="{00000000-0005-0000-0000-00000B070000}"/>
    <cellStyle name="20% - Accent2 5 6" xfId="1810" xr:uid="{00000000-0005-0000-0000-00000C070000}"/>
    <cellStyle name="20% - Accent2 5 6 2" xfId="1811" xr:uid="{00000000-0005-0000-0000-00000D070000}"/>
    <cellStyle name="20% - Accent2 5 6 2 2" xfId="1812" xr:uid="{00000000-0005-0000-0000-00000E070000}"/>
    <cellStyle name="20% - Accent2 5 6 2 3" xfId="1813" xr:uid="{00000000-0005-0000-0000-00000F070000}"/>
    <cellStyle name="20% - Accent2 5 6 3" xfId="1814" xr:uid="{00000000-0005-0000-0000-000010070000}"/>
    <cellStyle name="20% - Accent2 5 6 4" xfId="1815" xr:uid="{00000000-0005-0000-0000-000011070000}"/>
    <cellStyle name="20% - Accent2 5 7" xfId="1816" xr:uid="{00000000-0005-0000-0000-000012070000}"/>
    <cellStyle name="20% - Accent2 5 7 2" xfId="1817" xr:uid="{00000000-0005-0000-0000-000013070000}"/>
    <cellStyle name="20% - Accent2 5 7 2 2" xfId="1818" xr:uid="{00000000-0005-0000-0000-000014070000}"/>
    <cellStyle name="20% - Accent2 5 7 2 3" xfId="1819" xr:uid="{00000000-0005-0000-0000-000015070000}"/>
    <cellStyle name="20% - Accent2 5 7 3" xfId="1820" xr:uid="{00000000-0005-0000-0000-000016070000}"/>
    <cellStyle name="20% - Accent2 5 7 4" xfId="1821" xr:uid="{00000000-0005-0000-0000-000017070000}"/>
    <cellStyle name="20% - Accent2 5 8" xfId="1822" xr:uid="{00000000-0005-0000-0000-000018070000}"/>
    <cellStyle name="20% - Accent2 5 8 2" xfId="1823" xr:uid="{00000000-0005-0000-0000-000019070000}"/>
    <cellStyle name="20% - Accent2 5 8 2 2" xfId="1824" xr:uid="{00000000-0005-0000-0000-00001A070000}"/>
    <cellStyle name="20% - Accent2 5 8 2 3" xfId="1825" xr:uid="{00000000-0005-0000-0000-00001B070000}"/>
    <cellStyle name="20% - Accent2 5 8 3" xfId="1826" xr:uid="{00000000-0005-0000-0000-00001C070000}"/>
    <cellStyle name="20% - Accent2 5 8 4" xfId="1827" xr:uid="{00000000-0005-0000-0000-00001D070000}"/>
    <cellStyle name="20% - Accent2 5 9" xfId="1828" xr:uid="{00000000-0005-0000-0000-00001E070000}"/>
    <cellStyle name="20% - Accent2 5 9 2" xfId="1829" xr:uid="{00000000-0005-0000-0000-00001F070000}"/>
    <cellStyle name="20% - Accent2 5 9 2 2" xfId="1830" xr:uid="{00000000-0005-0000-0000-000020070000}"/>
    <cellStyle name="20% - Accent2 5 9 2 3" xfId="1831" xr:uid="{00000000-0005-0000-0000-000021070000}"/>
    <cellStyle name="20% - Accent2 5 9 3" xfId="1832" xr:uid="{00000000-0005-0000-0000-000022070000}"/>
    <cellStyle name="20% - Accent2 5 9 4" xfId="1833" xr:uid="{00000000-0005-0000-0000-000023070000}"/>
    <cellStyle name="20% - Accent2 6" xfId="1834" xr:uid="{00000000-0005-0000-0000-000024070000}"/>
    <cellStyle name="20% - Accent2 6 10" xfId="1835" xr:uid="{00000000-0005-0000-0000-000025070000}"/>
    <cellStyle name="20% - Accent2 6 10 2" xfId="1836" xr:uid="{00000000-0005-0000-0000-000026070000}"/>
    <cellStyle name="20% - Accent2 6 10 3" xfId="1837" xr:uid="{00000000-0005-0000-0000-000027070000}"/>
    <cellStyle name="20% - Accent2 6 11" xfId="1838" xr:uid="{00000000-0005-0000-0000-000028070000}"/>
    <cellStyle name="20% - Accent2 6 12" xfId="1839" xr:uid="{00000000-0005-0000-0000-000029070000}"/>
    <cellStyle name="20% - Accent2 6 2" xfId="1840" xr:uid="{00000000-0005-0000-0000-00002A070000}"/>
    <cellStyle name="20% - Accent2 6 2 10" xfId="1841" xr:uid="{00000000-0005-0000-0000-00002B070000}"/>
    <cellStyle name="20% - Accent2 6 2 2" xfId="1842" xr:uid="{00000000-0005-0000-0000-00002C070000}"/>
    <cellStyle name="20% - Accent2 6 2 2 2" xfId="1843" xr:uid="{00000000-0005-0000-0000-00002D070000}"/>
    <cellStyle name="20% - Accent2 6 2 2 2 2" xfId="1844" xr:uid="{00000000-0005-0000-0000-00002E070000}"/>
    <cellStyle name="20% - Accent2 6 2 2 2 3" xfId="1845" xr:uid="{00000000-0005-0000-0000-00002F070000}"/>
    <cellStyle name="20% - Accent2 6 2 2 3" xfId="1846" xr:uid="{00000000-0005-0000-0000-000030070000}"/>
    <cellStyle name="20% - Accent2 6 2 2 4" xfId="1847" xr:uid="{00000000-0005-0000-0000-000031070000}"/>
    <cellStyle name="20% - Accent2 6 2 3" xfId="1848" xr:uid="{00000000-0005-0000-0000-000032070000}"/>
    <cellStyle name="20% - Accent2 6 2 3 2" xfId="1849" xr:uid="{00000000-0005-0000-0000-000033070000}"/>
    <cellStyle name="20% - Accent2 6 2 3 2 2" xfId="1850" xr:uid="{00000000-0005-0000-0000-000034070000}"/>
    <cellStyle name="20% - Accent2 6 2 3 2 3" xfId="1851" xr:uid="{00000000-0005-0000-0000-000035070000}"/>
    <cellStyle name="20% - Accent2 6 2 3 3" xfId="1852" xr:uid="{00000000-0005-0000-0000-000036070000}"/>
    <cellStyle name="20% - Accent2 6 2 3 4" xfId="1853" xr:uid="{00000000-0005-0000-0000-000037070000}"/>
    <cellStyle name="20% - Accent2 6 2 4" xfId="1854" xr:uid="{00000000-0005-0000-0000-000038070000}"/>
    <cellStyle name="20% - Accent2 6 2 4 2" xfId="1855" xr:uid="{00000000-0005-0000-0000-000039070000}"/>
    <cellStyle name="20% - Accent2 6 2 4 2 2" xfId="1856" xr:uid="{00000000-0005-0000-0000-00003A070000}"/>
    <cellStyle name="20% - Accent2 6 2 4 2 3" xfId="1857" xr:uid="{00000000-0005-0000-0000-00003B070000}"/>
    <cellStyle name="20% - Accent2 6 2 4 3" xfId="1858" xr:uid="{00000000-0005-0000-0000-00003C070000}"/>
    <cellStyle name="20% - Accent2 6 2 4 4" xfId="1859" xr:uid="{00000000-0005-0000-0000-00003D070000}"/>
    <cellStyle name="20% - Accent2 6 2 5" xfId="1860" xr:uid="{00000000-0005-0000-0000-00003E070000}"/>
    <cellStyle name="20% - Accent2 6 2 5 2" xfId="1861" xr:uid="{00000000-0005-0000-0000-00003F070000}"/>
    <cellStyle name="20% - Accent2 6 2 5 2 2" xfId="1862" xr:uid="{00000000-0005-0000-0000-000040070000}"/>
    <cellStyle name="20% - Accent2 6 2 5 2 3" xfId="1863" xr:uid="{00000000-0005-0000-0000-000041070000}"/>
    <cellStyle name="20% - Accent2 6 2 5 3" xfId="1864" xr:uid="{00000000-0005-0000-0000-000042070000}"/>
    <cellStyle name="20% - Accent2 6 2 5 4" xfId="1865" xr:uid="{00000000-0005-0000-0000-000043070000}"/>
    <cellStyle name="20% - Accent2 6 2 6" xfId="1866" xr:uid="{00000000-0005-0000-0000-000044070000}"/>
    <cellStyle name="20% - Accent2 6 2 6 2" xfId="1867" xr:uid="{00000000-0005-0000-0000-000045070000}"/>
    <cellStyle name="20% - Accent2 6 2 6 2 2" xfId="1868" xr:uid="{00000000-0005-0000-0000-000046070000}"/>
    <cellStyle name="20% - Accent2 6 2 6 2 3" xfId="1869" xr:uid="{00000000-0005-0000-0000-000047070000}"/>
    <cellStyle name="20% - Accent2 6 2 6 3" xfId="1870" xr:uid="{00000000-0005-0000-0000-000048070000}"/>
    <cellStyle name="20% - Accent2 6 2 6 4" xfId="1871" xr:uid="{00000000-0005-0000-0000-000049070000}"/>
    <cellStyle name="20% - Accent2 6 2 7" xfId="1872" xr:uid="{00000000-0005-0000-0000-00004A070000}"/>
    <cellStyle name="20% - Accent2 6 2 7 2" xfId="1873" xr:uid="{00000000-0005-0000-0000-00004B070000}"/>
    <cellStyle name="20% - Accent2 6 2 7 2 2" xfId="1874" xr:uid="{00000000-0005-0000-0000-00004C070000}"/>
    <cellStyle name="20% - Accent2 6 2 7 2 3" xfId="1875" xr:uid="{00000000-0005-0000-0000-00004D070000}"/>
    <cellStyle name="20% - Accent2 6 2 7 3" xfId="1876" xr:uid="{00000000-0005-0000-0000-00004E070000}"/>
    <cellStyle name="20% - Accent2 6 2 7 4" xfId="1877" xr:uid="{00000000-0005-0000-0000-00004F070000}"/>
    <cellStyle name="20% - Accent2 6 2 8" xfId="1878" xr:uid="{00000000-0005-0000-0000-000050070000}"/>
    <cellStyle name="20% - Accent2 6 2 8 2" xfId="1879" xr:uid="{00000000-0005-0000-0000-000051070000}"/>
    <cellStyle name="20% - Accent2 6 2 8 3" xfId="1880" xr:uid="{00000000-0005-0000-0000-000052070000}"/>
    <cellStyle name="20% - Accent2 6 2 9" xfId="1881" xr:uid="{00000000-0005-0000-0000-000053070000}"/>
    <cellStyle name="20% - Accent2 6 3" xfId="1882" xr:uid="{00000000-0005-0000-0000-000054070000}"/>
    <cellStyle name="20% - Accent2 6 3 10" xfId="1883" xr:uid="{00000000-0005-0000-0000-000055070000}"/>
    <cellStyle name="20% - Accent2 6 3 2" xfId="1884" xr:uid="{00000000-0005-0000-0000-000056070000}"/>
    <cellStyle name="20% - Accent2 6 3 2 2" xfId="1885" xr:uid="{00000000-0005-0000-0000-000057070000}"/>
    <cellStyle name="20% - Accent2 6 3 2 2 2" xfId="1886" xr:uid="{00000000-0005-0000-0000-000058070000}"/>
    <cellStyle name="20% - Accent2 6 3 2 2 3" xfId="1887" xr:uid="{00000000-0005-0000-0000-000059070000}"/>
    <cellStyle name="20% - Accent2 6 3 2 3" xfId="1888" xr:uid="{00000000-0005-0000-0000-00005A070000}"/>
    <cellStyle name="20% - Accent2 6 3 2 4" xfId="1889" xr:uid="{00000000-0005-0000-0000-00005B070000}"/>
    <cellStyle name="20% - Accent2 6 3 3" xfId="1890" xr:uid="{00000000-0005-0000-0000-00005C070000}"/>
    <cellStyle name="20% - Accent2 6 3 3 2" xfId="1891" xr:uid="{00000000-0005-0000-0000-00005D070000}"/>
    <cellStyle name="20% - Accent2 6 3 3 2 2" xfId="1892" xr:uid="{00000000-0005-0000-0000-00005E070000}"/>
    <cellStyle name="20% - Accent2 6 3 3 2 3" xfId="1893" xr:uid="{00000000-0005-0000-0000-00005F070000}"/>
    <cellStyle name="20% - Accent2 6 3 3 3" xfId="1894" xr:uid="{00000000-0005-0000-0000-000060070000}"/>
    <cellStyle name="20% - Accent2 6 3 3 4" xfId="1895" xr:uid="{00000000-0005-0000-0000-000061070000}"/>
    <cellStyle name="20% - Accent2 6 3 4" xfId="1896" xr:uid="{00000000-0005-0000-0000-000062070000}"/>
    <cellStyle name="20% - Accent2 6 3 4 2" xfId="1897" xr:uid="{00000000-0005-0000-0000-000063070000}"/>
    <cellStyle name="20% - Accent2 6 3 4 2 2" xfId="1898" xr:uid="{00000000-0005-0000-0000-000064070000}"/>
    <cellStyle name="20% - Accent2 6 3 4 2 3" xfId="1899" xr:uid="{00000000-0005-0000-0000-000065070000}"/>
    <cellStyle name="20% - Accent2 6 3 4 3" xfId="1900" xr:uid="{00000000-0005-0000-0000-000066070000}"/>
    <cellStyle name="20% - Accent2 6 3 4 4" xfId="1901" xr:uid="{00000000-0005-0000-0000-000067070000}"/>
    <cellStyle name="20% - Accent2 6 3 5" xfId="1902" xr:uid="{00000000-0005-0000-0000-000068070000}"/>
    <cellStyle name="20% - Accent2 6 3 5 2" xfId="1903" xr:uid="{00000000-0005-0000-0000-000069070000}"/>
    <cellStyle name="20% - Accent2 6 3 5 2 2" xfId="1904" xr:uid="{00000000-0005-0000-0000-00006A070000}"/>
    <cellStyle name="20% - Accent2 6 3 5 2 3" xfId="1905" xr:uid="{00000000-0005-0000-0000-00006B070000}"/>
    <cellStyle name="20% - Accent2 6 3 5 3" xfId="1906" xr:uid="{00000000-0005-0000-0000-00006C070000}"/>
    <cellStyle name="20% - Accent2 6 3 5 4" xfId="1907" xr:uid="{00000000-0005-0000-0000-00006D070000}"/>
    <cellStyle name="20% - Accent2 6 3 6" xfId="1908" xr:uid="{00000000-0005-0000-0000-00006E070000}"/>
    <cellStyle name="20% - Accent2 6 3 6 2" xfId="1909" xr:uid="{00000000-0005-0000-0000-00006F070000}"/>
    <cellStyle name="20% - Accent2 6 3 6 2 2" xfId="1910" xr:uid="{00000000-0005-0000-0000-000070070000}"/>
    <cellStyle name="20% - Accent2 6 3 6 2 3" xfId="1911" xr:uid="{00000000-0005-0000-0000-000071070000}"/>
    <cellStyle name="20% - Accent2 6 3 6 3" xfId="1912" xr:uid="{00000000-0005-0000-0000-000072070000}"/>
    <cellStyle name="20% - Accent2 6 3 6 4" xfId="1913" xr:uid="{00000000-0005-0000-0000-000073070000}"/>
    <cellStyle name="20% - Accent2 6 3 7" xfId="1914" xr:uid="{00000000-0005-0000-0000-000074070000}"/>
    <cellStyle name="20% - Accent2 6 3 7 2" xfId="1915" xr:uid="{00000000-0005-0000-0000-000075070000}"/>
    <cellStyle name="20% - Accent2 6 3 7 2 2" xfId="1916" xr:uid="{00000000-0005-0000-0000-000076070000}"/>
    <cellStyle name="20% - Accent2 6 3 7 2 3" xfId="1917" xr:uid="{00000000-0005-0000-0000-000077070000}"/>
    <cellStyle name="20% - Accent2 6 3 7 3" xfId="1918" xr:uid="{00000000-0005-0000-0000-000078070000}"/>
    <cellStyle name="20% - Accent2 6 3 7 4" xfId="1919" xr:uid="{00000000-0005-0000-0000-000079070000}"/>
    <cellStyle name="20% - Accent2 6 3 8" xfId="1920" xr:uid="{00000000-0005-0000-0000-00007A070000}"/>
    <cellStyle name="20% - Accent2 6 3 8 2" xfId="1921" xr:uid="{00000000-0005-0000-0000-00007B070000}"/>
    <cellStyle name="20% - Accent2 6 3 8 3" xfId="1922" xr:uid="{00000000-0005-0000-0000-00007C070000}"/>
    <cellStyle name="20% - Accent2 6 3 9" xfId="1923" xr:uid="{00000000-0005-0000-0000-00007D070000}"/>
    <cellStyle name="20% - Accent2 6 4" xfId="1924" xr:uid="{00000000-0005-0000-0000-00007E070000}"/>
    <cellStyle name="20% - Accent2 6 4 2" xfId="1925" xr:uid="{00000000-0005-0000-0000-00007F070000}"/>
    <cellStyle name="20% - Accent2 6 4 2 2" xfId="1926" xr:uid="{00000000-0005-0000-0000-000080070000}"/>
    <cellStyle name="20% - Accent2 6 4 2 3" xfId="1927" xr:uid="{00000000-0005-0000-0000-000081070000}"/>
    <cellStyle name="20% - Accent2 6 4 3" xfId="1928" xr:uid="{00000000-0005-0000-0000-000082070000}"/>
    <cellStyle name="20% - Accent2 6 4 4" xfId="1929" xr:uid="{00000000-0005-0000-0000-000083070000}"/>
    <cellStyle name="20% - Accent2 6 5" xfId="1930" xr:uid="{00000000-0005-0000-0000-000084070000}"/>
    <cellStyle name="20% - Accent2 6 5 2" xfId="1931" xr:uid="{00000000-0005-0000-0000-000085070000}"/>
    <cellStyle name="20% - Accent2 6 5 2 2" xfId="1932" xr:uid="{00000000-0005-0000-0000-000086070000}"/>
    <cellStyle name="20% - Accent2 6 5 2 3" xfId="1933" xr:uid="{00000000-0005-0000-0000-000087070000}"/>
    <cellStyle name="20% - Accent2 6 5 3" xfId="1934" xr:uid="{00000000-0005-0000-0000-000088070000}"/>
    <cellStyle name="20% - Accent2 6 5 4" xfId="1935" xr:uid="{00000000-0005-0000-0000-000089070000}"/>
    <cellStyle name="20% - Accent2 6 6" xfId="1936" xr:uid="{00000000-0005-0000-0000-00008A070000}"/>
    <cellStyle name="20% - Accent2 6 6 2" xfId="1937" xr:uid="{00000000-0005-0000-0000-00008B070000}"/>
    <cellStyle name="20% - Accent2 6 6 2 2" xfId="1938" xr:uid="{00000000-0005-0000-0000-00008C070000}"/>
    <cellStyle name="20% - Accent2 6 6 2 3" xfId="1939" xr:uid="{00000000-0005-0000-0000-00008D070000}"/>
    <cellStyle name="20% - Accent2 6 6 3" xfId="1940" xr:uid="{00000000-0005-0000-0000-00008E070000}"/>
    <cellStyle name="20% - Accent2 6 6 4" xfId="1941" xr:uid="{00000000-0005-0000-0000-00008F070000}"/>
    <cellStyle name="20% - Accent2 6 7" xfId="1942" xr:uid="{00000000-0005-0000-0000-000090070000}"/>
    <cellStyle name="20% - Accent2 6 7 2" xfId="1943" xr:uid="{00000000-0005-0000-0000-000091070000}"/>
    <cellStyle name="20% - Accent2 6 7 2 2" xfId="1944" xr:uid="{00000000-0005-0000-0000-000092070000}"/>
    <cellStyle name="20% - Accent2 6 7 2 3" xfId="1945" xr:uid="{00000000-0005-0000-0000-000093070000}"/>
    <cellStyle name="20% - Accent2 6 7 3" xfId="1946" xr:uid="{00000000-0005-0000-0000-000094070000}"/>
    <cellStyle name="20% - Accent2 6 7 4" xfId="1947" xr:uid="{00000000-0005-0000-0000-000095070000}"/>
    <cellStyle name="20% - Accent2 6 8" xfId="1948" xr:uid="{00000000-0005-0000-0000-000096070000}"/>
    <cellStyle name="20% - Accent2 6 8 2" xfId="1949" xr:uid="{00000000-0005-0000-0000-000097070000}"/>
    <cellStyle name="20% - Accent2 6 8 2 2" xfId="1950" xr:uid="{00000000-0005-0000-0000-000098070000}"/>
    <cellStyle name="20% - Accent2 6 8 2 3" xfId="1951" xr:uid="{00000000-0005-0000-0000-000099070000}"/>
    <cellStyle name="20% - Accent2 6 8 3" xfId="1952" xr:uid="{00000000-0005-0000-0000-00009A070000}"/>
    <cellStyle name="20% - Accent2 6 8 4" xfId="1953" xr:uid="{00000000-0005-0000-0000-00009B070000}"/>
    <cellStyle name="20% - Accent2 6 9" xfId="1954" xr:uid="{00000000-0005-0000-0000-00009C070000}"/>
    <cellStyle name="20% - Accent2 6 9 2" xfId="1955" xr:uid="{00000000-0005-0000-0000-00009D070000}"/>
    <cellStyle name="20% - Accent2 6 9 2 2" xfId="1956" xr:uid="{00000000-0005-0000-0000-00009E070000}"/>
    <cellStyle name="20% - Accent2 6 9 2 3" xfId="1957" xr:uid="{00000000-0005-0000-0000-00009F070000}"/>
    <cellStyle name="20% - Accent2 6 9 3" xfId="1958" xr:uid="{00000000-0005-0000-0000-0000A0070000}"/>
    <cellStyle name="20% - Accent2 6 9 4" xfId="1959" xr:uid="{00000000-0005-0000-0000-0000A1070000}"/>
    <cellStyle name="20% - Accent2 7" xfId="1960" xr:uid="{00000000-0005-0000-0000-0000A2070000}"/>
    <cellStyle name="20% - Accent2 7 10" xfId="1961" xr:uid="{00000000-0005-0000-0000-0000A3070000}"/>
    <cellStyle name="20% - Accent2 7 2" xfId="1962" xr:uid="{00000000-0005-0000-0000-0000A4070000}"/>
    <cellStyle name="20% - Accent2 7 2 2" xfId="1963" xr:uid="{00000000-0005-0000-0000-0000A5070000}"/>
    <cellStyle name="20% - Accent2 7 2 2 2" xfId="1964" xr:uid="{00000000-0005-0000-0000-0000A6070000}"/>
    <cellStyle name="20% - Accent2 7 2 2 3" xfId="1965" xr:uid="{00000000-0005-0000-0000-0000A7070000}"/>
    <cellStyle name="20% - Accent2 7 2 3" xfId="1966" xr:uid="{00000000-0005-0000-0000-0000A8070000}"/>
    <cellStyle name="20% - Accent2 7 2 4" xfId="1967" xr:uid="{00000000-0005-0000-0000-0000A9070000}"/>
    <cellStyle name="20% - Accent2 7 3" xfId="1968" xr:uid="{00000000-0005-0000-0000-0000AA070000}"/>
    <cellStyle name="20% - Accent2 7 3 2" xfId="1969" xr:uid="{00000000-0005-0000-0000-0000AB070000}"/>
    <cellStyle name="20% - Accent2 7 3 2 2" xfId="1970" xr:uid="{00000000-0005-0000-0000-0000AC070000}"/>
    <cellStyle name="20% - Accent2 7 3 2 3" xfId="1971" xr:uid="{00000000-0005-0000-0000-0000AD070000}"/>
    <cellStyle name="20% - Accent2 7 3 3" xfId="1972" xr:uid="{00000000-0005-0000-0000-0000AE070000}"/>
    <cellStyle name="20% - Accent2 7 3 4" xfId="1973" xr:uid="{00000000-0005-0000-0000-0000AF070000}"/>
    <cellStyle name="20% - Accent2 7 4" xfId="1974" xr:uid="{00000000-0005-0000-0000-0000B0070000}"/>
    <cellStyle name="20% - Accent2 7 4 2" xfId="1975" xr:uid="{00000000-0005-0000-0000-0000B1070000}"/>
    <cellStyle name="20% - Accent2 7 4 2 2" xfId="1976" xr:uid="{00000000-0005-0000-0000-0000B2070000}"/>
    <cellStyle name="20% - Accent2 7 4 2 3" xfId="1977" xr:uid="{00000000-0005-0000-0000-0000B3070000}"/>
    <cellStyle name="20% - Accent2 7 4 3" xfId="1978" xr:uid="{00000000-0005-0000-0000-0000B4070000}"/>
    <cellStyle name="20% - Accent2 7 4 4" xfId="1979" xr:uid="{00000000-0005-0000-0000-0000B5070000}"/>
    <cellStyle name="20% - Accent2 7 5" xfId="1980" xr:uid="{00000000-0005-0000-0000-0000B6070000}"/>
    <cellStyle name="20% - Accent2 7 5 2" xfId="1981" xr:uid="{00000000-0005-0000-0000-0000B7070000}"/>
    <cellStyle name="20% - Accent2 7 5 2 2" xfId="1982" xr:uid="{00000000-0005-0000-0000-0000B8070000}"/>
    <cellStyle name="20% - Accent2 7 5 2 3" xfId="1983" xr:uid="{00000000-0005-0000-0000-0000B9070000}"/>
    <cellStyle name="20% - Accent2 7 5 3" xfId="1984" xr:uid="{00000000-0005-0000-0000-0000BA070000}"/>
    <cellStyle name="20% - Accent2 7 5 4" xfId="1985" xr:uid="{00000000-0005-0000-0000-0000BB070000}"/>
    <cellStyle name="20% - Accent2 7 6" xfId="1986" xr:uid="{00000000-0005-0000-0000-0000BC070000}"/>
    <cellStyle name="20% - Accent2 7 6 2" xfId="1987" xr:uid="{00000000-0005-0000-0000-0000BD070000}"/>
    <cellStyle name="20% - Accent2 7 6 2 2" xfId="1988" xr:uid="{00000000-0005-0000-0000-0000BE070000}"/>
    <cellStyle name="20% - Accent2 7 6 2 3" xfId="1989" xr:uid="{00000000-0005-0000-0000-0000BF070000}"/>
    <cellStyle name="20% - Accent2 7 6 3" xfId="1990" xr:uid="{00000000-0005-0000-0000-0000C0070000}"/>
    <cellStyle name="20% - Accent2 7 6 4" xfId="1991" xr:uid="{00000000-0005-0000-0000-0000C1070000}"/>
    <cellStyle name="20% - Accent2 7 7" xfId="1992" xr:uid="{00000000-0005-0000-0000-0000C2070000}"/>
    <cellStyle name="20% - Accent2 7 7 2" xfId="1993" xr:uid="{00000000-0005-0000-0000-0000C3070000}"/>
    <cellStyle name="20% - Accent2 7 7 2 2" xfId="1994" xr:uid="{00000000-0005-0000-0000-0000C4070000}"/>
    <cellStyle name="20% - Accent2 7 7 2 3" xfId="1995" xr:uid="{00000000-0005-0000-0000-0000C5070000}"/>
    <cellStyle name="20% - Accent2 7 7 3" xfId="1996" xr:uid="{00000000-0005-0000-0000-0000C6070000}"/>
    <cellStyle name="20% - Accent2 7 7 4" xfId="1997" xr:uid="{00000000-0005-0000-0000-0000C7070000}"/>
    <cellStyle name="20% - Accent2 7 8" xfId="1998" xr:uid="{00000000-0005-0000-0000-0000C8070000}"/>
    <cellStyle name="20% - Accent2 7 8 2" xfId="1999" xr:uid="{00000000-0005-0000-0000-0000C9070000}"/>
    <cellStyle name="20% - Accent2 7 8 3" xfId="2000" xr:uid="{00000000-0005-0000-0000-0000CA070000}"/>
    <cellStyle name="20% - Accent2 7 9" xfId="2001" xr:uid="{00000000-0005-0000-0000-0000CB070000}"/>
    <cellStyle name="20% - Accent2 8" xfId="2002" xr:uid="{00000000-0005-0000-0000-0000CC070000}"/>
    <cellStyle name="20% - Accent2 8 10" xfId="2003" xr:uid="{00000000-0005-0000-0000-0000CD070000}"/>
    <cellStyle name="20% - Accent2 8 2" xfId="2004" xr:uid="{00000000-0005-0000-0000-0000CE070000}"/>
    <cellStyle name="20% - Accent2 8 2 2" xfId="2005" xr:uid="{00000000-0005-0000-0000-0000CF070000}"/>
    <cellStyle name="20% - Accent2 8 2 2 2" xfId="2006" xr:uid="{00000000-0005-0000-0000-0000D0070000}"/>
    <cellStyle name="20% - Accent2 8 2 2 3" xfId="2007" xr:uid="{00000000-0005-0000-0000-0000D1070000}"/>
    <cellStyle name="20% - Accent2 8 2 3" xfId="2008" xr:uid="{00000000-0005-0000-0000-0000D2070000}"/>
    <cellStyle name="20% - Accent2 8 2 4" xfId="2009" xr:uid="{00000000-0005-0000-0000-0000D3070000}"/>
    <cellStyle name="20% - Accent2 8 3" xfId="2010" xr:uid="{00000000-0005-0000-0000-0000D4070000}"/>
    <cellStyle name="20% - Accent2 8 3 2" xfId="2011" xr:uid="{00000000-0005-0000-0000-0000D5070000}"/>
    <cellStyle name="20% - Accent2 8 3 2 2" xfId="2012" xr:uid="{00000000-0005-0000-0000-0000D6070000}"/>
    <cellStyle name="20% - Accent2 8 3 2 3" xfId="2013" xr:uid="{00000000-0005-0000-0000-0000D7070000}"/>
    <cellStyle name="20% - Accent2 8 3 3" xfId="2014" xr:uid="{00000000-0005-0000-0000-0000D8070000}"/>
    <cellStyle name="20% - Accent2 8 3 4" xfId="2015" xr:uid="{00000000-0005-0000-0000-0000D9070000}"/>
    <cellStyle name="20% - Accent2 8 4" xfId="2016" xr:uid="{00000000-0005-0000-0000-0000DA070000}"/>
    <cellStyle name="20% - Accent2 8 4 2" xfId="2017" xr:uid="{00000000-0005-0000-0000-0000DB070000}"/>
    <cellStyle name="20% - Accent2 8 4 2 2" xfId="2018" xr:uid="{00000000-0005-0000-0000-0000DC070000}"/>
    <cellStyle name="20% - Accent2 8 4 2 3" xfId="2019" xr:uid="{00000000-0005-0000-0000-0000DD070000}"/>
    <cellStyle name="20% - Accent2 8 4 3" xfId="2020" xr:uid="{00000000-0005-0000-0000-0000DE070000}"/>
    <cellStyle name="20% - Accent2 8 4 4" xfId="2021" xr:uid="{00000000-0005-0000-0000-0000DF070000}"/>
    <cellStyle name="20% - Accent2 8 5" xfId="2022" xr:uid="{00000000-0005-0000-0000-0000E0070000}"/>
    <cellStyle name="20% - Accent2 8 5 2" xfId="2023" xr:uid="{00000000-0005-0000-0000-0000E1070000}"/>
    <cellStyle name="20% - Accent2 8 5 2 2" xfId="2024" xr:uid="{00000000-0005-0000-0000-0000E2070000}"/>
    <cellStyle name="20% - Accent2 8 5 2 3" xfId="2025" xr:uid="{00000000-0005-0000-0000-0000E3070000}"/>
    <cellStyle name="20% - Accent2 8 5 3" xfId="2026" xr:uid="{00000000-0005-0000-0000-0000E4070000}"/>
    <cellStyle name="20% - Accent2 8 5 4" xfId="2027" xr:uid="{00000000-0005-0000-0000-0000E5070000}"/>
    <cellStyle name="20% - Accent2 8 6" xfId="2028" xr:uid="{00000000-0005-0000-0000-0000E6070000}"/>
    <cellStyle name="20% - Accent2 8 6 2" xfId="2029" xr:uid="{00000000-0005-0000-0000-0000E7070000}"/>
    <cellStyle name="20% - Accent2 8 6 2 2" xfId="2030" xr:uid="{00000000-0005-0000-0000-0000E8070000}"/>
    <cellStyle name="20% - Accent2 8 6 2 3" xfId="2031" xr:uid="{00000000-0005-0000-0000-0000E9070000}"/>
    <cellStyle name="20% - Accent2 8 6 3" xfId="2032" xr:uid="{00000000-0005-0000-0000-0000EA070000}"/>
    <cellStyle name="20% - Accent2 8 6 4" xfId="2033" xr:uid="{00000000-0005-0000-0000-0000EB070000}"/>
    <cellStyle name="20% - Accent2 8 7" xfId="2034" xr:uid="{00000000-0005-0000-0000-0000EC070000}"/>
    <cellStyle name="20% - Accent2 8 7 2" xfId="2035" xr:uid="{00000000-0005-0000-0000-0000ED070000}"/>
    <cellStyle name="20% - Accent2 8 7 2 2" xfId="2036" xr:uid="{00000000-0005-0000-0000-0000EE070000}"/>
    <cellStyle name="20% - Accent2 8 7 2 3" xfId="2037" xr:uid="{00000000-0005-0000-0000-0000EF070000}"/>
    <cellStyle name="20% - Accent2 8 7 3" xfId="2038" xr:uid="{00000000-0005-0000-0000-0000F0070000}"/>
    <cellStyle name="20% - Accent2 8 7 4" xfId="2039" xr:uid="{00000000-0005-0000-0000-0000F1070000}"/>
    <cellStyle name="20% - Accent2 8 8" xfId="2040" xr:uid="{00000000-0005-0000-0000-0000F2070000}"/>
    <cellStyle name="20% - Accent2 8 8 2" xfId="2041" xr:uid="{00000000-0005-0000-0000-0000F3070000}"/>
    <cellStyle name="20% - Accent2 8 8 3" xfId="2042" xr:uid="{00000000-0005-0000-0000-0000F4070000}"/>
    <cellStyle name="20% - Accent2 8 9" xfId="2043" xr:uid="{00000000-0005-0000-0000-0000F5070000}"/>
    <cellStyle name="20% - Accent2 9" xfId="2044" xr:uid="{00000000-0005-0000-0000-0000F6070000}"/>
    <cellStyle name="20% - Accent2 9 2" xfId="2045" xr:uid="{00000000-0005-0000-0000-0000F7070000}"/>
    <cellStyle name="20% - Accent2 9 2 2" xfId="2046" xr:uid="{00000000-0005-0000-0000-0000F8070000}"/>
    <cellStyle name="20% - Accent2 9 2 3" xfId="2047" xr:uid="{00000000-0005-0000-0000-0000F9070000}"/>
    <cellStyle name="20% - Accent2 9 3" xfId="2048" xr:uid="{00000000-0005-0000-0000-0000FA070000}"/>
    <cellStyle name="20% - Accent2 9 4" xfId="2049" xr:uid="{00000000-0005-0000-0000-0000FB070000}"/>
    <cellStyle name="20% - Accent3 10" xfId="2050" xr:uid="{00000000-0005-0000-0000-0000FC070000}"/>
    <cellStyle name="20% - Accent3 10 2" xfId="2051" xr:uid="{00000000-0005-0000-0000-0000FD070000}"/>
    <cellStyle name="20% - Accent3 10 2 2" xfId="2052" xr:uid="{00000000-0005-0000-0000-0000FE070000}"/>
    <cellStyle name="20% - Accent3 10 2 3" xfId="2053" xr:uid="{00000000-0005-0000-0000-0000FF070000}"/>
    <cellStyle name="20% - Accent3 10 3" xfId="2054" xr:uid="{00000000-0005-0000-0000-000000080000}"/>
    <cellStyle name="20% - Accent3 10 4" xfId="2055" xr:uid="{00000000-0005-0000-0000-000001080000}"/>
    <cellStyle name="20% - Accent3 11" xfId="2056" xr:uid="{00000000-0005-0000-0000-000002080000}"/>
    <cellStyle name="20% - Accent3 11 2" xfId="2057" xr:uid="{00000000-0005-0000-0000-000003080000}"/>
    <cellStyle name="20% - Accent3 11 2 2" xfId="2058" xr:uid="{00000000-0005-0000-0000-000004080000}"/>
    <cellStyle name="20% - Accent3 11 2 3" xfId="2059" xr:uid="{00000000-0005-0000-0000-000005080000}"/>
    <cellStyle name="20% - Accent3 11 3" xfId="2060" xr:uid="{00000000-0005-0000-0000-000006080000}"/>
    <cellStyle name="20% - Accent3 11 4" xfId="2061" xr:uid="{00000000-0005-0000-0000-000007080000}"/>
    <cellStyle name="20% - Accent3 12" xfId="2062" xr:uid="{00000000-0005-0000-0000-000008080000}"/>
    <cellStyle name="20% - Accent3 12 2" xfId="2063" xr:uid="{00000000-0005-0000-0000-000009080000}"/>
    <cellStyle name="20% - Accent3 12 2 2" xfId="2064" xr:uid="{00000000-0005-0000-0000-00000A080000}"/>
    <cellStyle name="20% - Accent3 12 2 3" xfId="2065" xr:uid="{00000000-0005-0000-0000-00000B080000}"/>
    <cellStyle name="20% - Accent3 12 3" xfId="2066" xr:uid="{00000000-0005-0000-0000-00000C080000}"/>
    <cellStyle name="20% - Accent3 12 4" xfId="2067" xr:uid="{00000000-0005-0000-0000-00000D080000}"/>
    <cellStyle name="20% - Accent3 13" xfId="2068" xr:uid="{00000000-0005-0000-0000-00000E080000}"/>
    <cellStyle name="20% - Accent3 13 2" xfId="2069" xr:uid="{00000000-0005-0000-0000-00000F080000}"/>
    <cellStyle name="20% - Accent3 13 2 2" xfId="2070" xr:uid="{00000000-0005-0000-0000-000010080000}"/>
    <cellStyle name="20% - Accent3 13 2 3" xfId="2071" xr:uid="{00000000-0005-0000-0000-000011080000}"/>
    <cellStyle name="20% - Accent3 13 3" xfId="2072" xr:uid="{00000000-0005-0000-0000-000012080000}"/>
    <cellStyle name="20% - Accent3 13 4" xfId="2073" xr:uid="{00000000-0005-0000-0000-000013080000}"/>
    <cellStyle name="20% - Accent3 14" xfId="2074" xr:uid="{00000000-0005-0000-0000-000014080000}"/>
    <cellStyle name="20% - Accent3 14 2" xfId="2075" xr:uid="{00000000-0005-0000-0000-000015080000}"/>
    <cellStyle name="20% - Accent3 14 2 2" xfId="2076" xr:uid="{00000000-0005-0000-0000-000016080000}"/>
    <cellStyle name="20% - Accent3 14 2 3" xfId="2077" xr:uid="{00000000-0005-0000-0000-000017080000}"/>
    <cellStyle name="20% - Accent3 14 3" xfId="2078" xr:uid="{00000000-0005-0000-0000-000018080000}"/>
    <cellStyle name="20% - Accent3 14 4" xfId="2079" xr:uid="{00000000-0005-0000-0000-000019080000}"/>
    <cellStyle name="20% - Accent3 15" xfId="2080" xr:uid="{00000000-0005-0000-0000-00001A080000}"/>
    <cellStyle name="20% - Accent3 15 2" xfId="2081" xr:uid="{00000000-0005-0000-0000-00001B080000}"/>
    <cellStyle name="20% - Accent3 15 2 2" xfId="2082" xr:uid="{00000000-0005-0000-0000-00001C080000}"/>
    <cellStyle name="20% - Accent3 15 2 3" xfId="2083" xr:uid="{00000000-0005-0000-0000-00001D080000}"/>
    <cellStyle name="20% - Accent3 15 3" xfId="2084" xr:uid="{00000000-0005-0000-0000-00001E080000}"/>
    <cellStyle name="20% - Accent3 15 4" xfId="2085" xr:uid="{00000000-0005-0000-0000-00001F080000}"/>
    <cellStyle name="20% - Accent3 16" xfId="2086" xr:uid="{00000000-0005-0000-0000-000020080000}"/>
    <cellStyle name="20% - Accent3 16 2" xfId="2087" xr:uid="{00000000-0005-0000-0000-000021080000}"/>
    <cellStyle name="20% - Accent3 16 3" xfId="2088" xr:uid="{00000000-0005-0000-0000-000022080000}"/>
    <cellStyle name="20% - Accent3 17" xfId="2089" xr:uid="{00000000-0005-0000-0000-000023080000}"/>
    <cellStyle name="20% - Accent3 18" xfId="2090" xr:uid="{00000000-0005-0000-0000-000024080000}"/>
    <cellStyle name="20% - Accent3 19" xfId="2091" xr:uid="{00000000-0005-0000-0000-000025080000}"/>
    <cellStyle name="20% - Accent3 2" xfId="2092" xr:uid="{00000000-0005-0000-0000-000026080000}"/>
    <cellStyle name="20% - Accent3 2 10" xfId="2093" xr:uid="{00000000-0005-0000-0000-000027080000}"/>
    <cellStyle name="20% - Accent3 2 10 2" xfId="2094" xr:uid="{00000000-0005-0000-0000-000028080000}"/>
    <cellStyle name="20% - Accent3 2 10 2 2" xfId="2095" xr:uid="{00000000-0005-0000-0000-000029080000}"/>
    <cellStyle name="20% - Accent3 2 10 2 3" xfId="2096" xr:uid="{00000000-0005-0000-0000-00002A080000}"/>
    <cellStyle name="20% - Accent3 2 10 3" xfId="2097" xr:uid="{00000000-0005-0000-0000-00002B080000}"/>
    <cellStyle name="20% - Accent3 2 10 4" xfId="2098" xr:uid="{00000000-0005-0000-0000-00002C080000}"/>
    <cellStyle name="20% - Accent3 2 11" xfId="2099" xr:uid="{00000000-0005-0000-0000-00002D080000}"/>
    <cellStyle name="20% - Accent3 2 11 2" xfId="2100" xr:uid="{00000000-0005-0000-0000-00002E080000}"/>
    <cellStyle name="20% - Accent3 2 11 2 2" xfId="2101" xr:uid="{00000000-0005-0000-0000-00002F080000}"/>
    <cellStyle name="20% - Accent3 2 11 2 3" xfId="2102" xr:uid="{00000000-0005-0000-0000-000030080000}"/>
    <cellStyle name="20% - Accent3 2 11 3" xfId="2103" xr:uid="{00000000-0005-0000-0000-000031080000}"/>
    <cellStyle name="20% - Accent3 2 11 4" xfId="2104" xr:uid="{00000000-0005-0000-0000-000032080000}"/>
    <cellStyle name="20% - Accent3 2 12" xfId="2105" xr:uid="{00000000-0005-0000-0000-000033080000}"/>
    <cellStyle name="20% - Accent3 2 12 2" xfId="2106" xr:uid="{00000000-0005-0000-0000-000034080000}"/>
    <cellStyle name="20% - Accent3 2 12 2 2" xfId="2107" xr:uid="{00000000-0005-0000-0000-000035080000}"/>
    <cellStyle name="20% - Accent3 2 12 2 3" xfId="2108" xr:uid="{00000000-0005-0000-0000-000036080000}"/>
    <cellStyle name="20% - Accent3 2 12 3" xfId="2109" xr:uid="{00000000-0005-0000-0000-000037080000}"/>
    <cellStyle name="20% - Accent3 2 12 4" xfId="2110" xr:uid="{00000000-0005-0000-0000-000038080000}"/>
    <cellStyle name="20% - Accent3 2 13" xfId="2111" xr:uid="{00000000-0005-0000-0000-000039080000}"/>
    <cellStyle name="20% - Accent3 2 13 2" xfId="2112" xr:uid="{00000000-0005-0000-0000-00003A080000}"/>
    <cellStyle name="20% - Accent3 2 13 2 2" xfId="2113" xr:uid="{00000000-0005-0000-0000-00003B080000}"/>
    <cellStyle name="20% - Accent3 2 13 2 3" xfId="2114" xr:uid="{00000000-0005-0000-0000-00003C080000}"/>
    <cellStyle name="20% - Accent3 2 13 3" xfId="2115" xr:uid="{00000000-0005-0000-0000-00003D080000}"/>
    <cellStyle name="20% - Accent3 2 13 4" xfId="2116" xr:uid="{00000000-0005-0000-0000-00003E080000}"/>
    <cellStyle name="20% - Accent3 2 14" xfId="2117" xr:uid="{00000000-0005-0000-0000-00003F080000}"/>
    <cellStyle name="20% - Accent3 2 14 2" xfId="2118" xr:uid="{00000000-0005-0000-0000-000040080000}"/>
    <cellStyle name="20% - Accent3 2 14 3" xfId="2119" xr:uid="{00000000-0005-0000-0000-000041080000}"/>
    <cellStyle name="20% - Accent3 2 15" xfId="2120" xr:uid="{00000000-0005-0000-0000-000042080000}"/>
    <cellStyle name="20% - Accent3 2 16" xfId="2121" xr:uid="{00000000-0005-0000-0000-000043080000}"/>
    <cellStyle name="20% - Accent3 2 2" xfId="2122" xr:uid="{00000000-0005-0000-0000-000044080000}"/>
    <cellStyle name="20% - Accent3 2 2 10" xfId="2123" xr:uid="{00000000-0005-0000-0000-000045080000}"/>
    <cellStyle name="20% - Accent3 2 2 10 2" xfId="2124" xr:uid="{00000000-0005-0000-0000-000046080000}"/>
    <cellStyle name="20% - Accent3 2 2 10 3" xfId="2125" xr:uid="{00000000-0005-0000-0000-000047080000}"/>
    <cellStyle name="20% - Accent3 2 2 11" xfId="2126" xr:uid="{00000000-0005-0000-0000-000048080000}"/>
    <cellStyle name="20% - Accent3 2 2 12" xfId="2127" xr:uid="{00000000-0005-0000-0000-000049080000}"/>
    <cellStyle name="20% - Accent3 2 2 2" xfId="2128" xr:uid="{00000000-0005-0000-0000-00004A080000}"/>
    <cellStyle name="20% - Accent3 2 2 2 10" xfId="2129" xr:uid="{00000000-0005-0000-0000-00004B080000}"/>
    <cellStyle name="20% - Accent3 2 2 2 2" xfId="2130" xr:uid="{00000000-0005-0000-0000-00004C080000}"/>
    <cellStyle name="20% - Accent3 2 2 2 2 2" xfId="2131" xr:uid="{00000000-0005-0000-0000-00004D080000}"/>
    <cellStyle name="20% - Accent3 2 2 2 2 2 2" xfId="2132" xr:uid="{00000000-0005-0000-0000-00004E080000}"/>
    <cellStyle name="20% - Accent3 2 2 2 2 2 3" xfId="2133" xr:uid="{00000000-0005-0000-0000-00004F080000}"/>
    <cellStyle name="20% - Accent3 2 2 2 2 3" xfId="2134" xr:uid="{00000000-0005-0000-0000-000050080000}"/>
    <cellStyle name="20% - Accent3 2 2 2 2 4" xfId="2135" xr:uid="{00000000-0005-0000-0000-000051080000}"/>
    <cellStyle name="20% - Accent3 2 2 2 3" xfId="2136" xr:uid="{00000000-0005-0000-0000-000052080000}"/>
    <cellStyle name="20% - Accent3 2 2 2 3 2" xfId="2137" xr:uid="{00000000-0005-0000-0000-000053080000}"/>
    <cellStyle name="20% - Accent3 2 2 2 3 2 2" xfId="2138" xr:uid="{00000000-0005-0000-0000-000054080000}"/>
    <cellStyle name="20% - Accent3 2 2 2 3 2 3" xfId="2139" xr:uid="{00000000-0005-0000-0000-000055080000}"/>
    <cellStyle name="20% - Accent3 2 2 2 3 3" xfId="2140" xr:uid="{00000000-0005-0000-0000-000056080000}"/>
    <cellStyle name="20% - Accent3 2 2 2 3 4" xfId="2141" xr:uid="{00000000-0005-0000-0000-000057080000}"/>
    <cellStyle name="20% - Accent3 2 2 2 4" xfId="2142" xr:uid="{00000000-0005-0000-0000-000058080000}"/>
    <cellStyle name="20% - Accent3 2 2 2 4 2" xfId="2143" xr:uid="{00000000-0005-0000-0000-000059080000}"/>
    <cellStyle name="20% - Accent3 2 2 2 4 2 2" xfId="2144" xr:uid="{00000000-0005-0000-0000-00005A080000}"/>
    <cellStyle name="20% - Accent3 2 2 2 4 2 3" xfId="2145" xr:uid="{00000000-0005-0000-0000-00005B080000}"/>
    <cellStyle name="20% - Accent3 2 2 2 4 3" xfId="2146" xr:uid="{00000000-0005-0000-0000-00005C080000}"/>
    <cellStyle name="20% - Accent3 2 2 2 4 4" xfId="2147" xr:uid="{00000000-0005-0000-0000-00005D080000}"/>
    <cellStyle name="20% - Accent3 2 2 2 5" xfId="2148" xr:uid="{00000000-0005-0000-0000-00005E080000}"/>
    <cellStyle name="20% - Accent3 2 2 2 5 2" xfId="2149" xr:uid="{00000000-0005-0000-0000-00005F080000}"/>
    <cellStyle name="20% - Accent3 2 2 2 5 2 2" xfId="2150" xr:uid="{00000000-0005-0000-0000-000060080000}"/>
    <cellStyle name="20% - Accent3 2 2 2 5 2 3" xfId="2151" xr:uid="{00000000-0005-0000-0000-000061080000}"/>
    <cellStyle name="20% - Accent3 2 2 2 5 3" xfId="2152" xr:uid="{00000000-0005-0000-0000-000062080000}"/>
    <cellStyle name="20% - Accent3 2 2 2 5 4" xfId="2153" xr:uid="{00000000-0005-0000-0000-000063080000}"/>
    <cellStyle name="20% - Accent3 2 2 2 6" xfId="2154" xr:uid="{00000000-0005-0000-0000-000064080000}"/>
    <cellStyle name="20% - Accent3 2 2 2 6 2" xfId="2155" xr:uid="{00000000-0005-0000-0000-000065080000}"/>
    <cellStyle name="20% - Accent3 2 2 2 6 2 2" xfId="2156" xr:uid="{00000000-0005-0000-0000-000066080000}"/>
    <cellStyle name="20% - Accent3 2 2 2 6 2 3" xfId="2157" xr:uid="{00000000-0005-0000-0000-000067080000}"/>
    <cellStyle name="20% - Accent3 2 2 2 6 3" xfId="2158" xr:uid="{00000000-0005-0000-0000-000068080000}"/>
    <cellStyle name="20% - Accent3 2 2 2 6 4" xfId="2159" xr:uid="{00000000-0005-0000-0000-000069080000}"/>
    <cellStyle name="20% - Accent3 2 2 2 7" xfId="2160" xr:uid="{00000000-0005-0000-0000-00006A080000}"/>
    <cellStyle name="20% - Accent3 2 2 2 7 2" xfId="2161" xr:uid="{00000000-0005-0000-0000-00006B080000}"/>
    <cellStyle name="20% - Accent3 2 2 2 7 2 2" xfId="2162" xr:uid="{00000000-0005-0000-0000-00006C080000}"/>
    <cellStyle name="20% - Accent3 2 2 2 7 2 3" xfId="2163" xr:uid="{00000000-0005-0000-0000-00006D080000}"/>
    <cellStyle name="20% - Accent3 2 2 2 7 3" xfId="2164" xr:uid="{00000000-0005-0000-0000-00006E080000}"/>
    <cellStyle name="20% - Accent3 2 2 2 7 4" xfId="2165" xr:uid="{00000000-0005-0000-0000-00006F080000}"/>
    <cellStyle name="20% - Accent3 2 2 2 8" xfId="2166" xr:uid="{00000000-0005-0000-0000-000070080000}"/>
    <cellStyle name="20% - Accent3 2 2 2 8 2" xfId="2167" xr:uid="{00000000-0005-0000-0000-000071080000}"/>
    <cellStyle name="20% - Accent3 2 2 2 8 3" xfId="2168" xr:uid="{00000000-0005-0000-0000-000072080000}"/>
    <cellStyle name="20% - Accent3 2 2 2 9" xfId="2169" xr:uid="{00000000-0005-0000-0000-000073080000}"/>
    <cellStyle name="20% - Accent3 2 2 3" xfId="2170" xr:uid="{00000000-0005-0000-0000-000074080000}"/>
    <cellStyle name="20% - Accent3 2 2 3 10" xfId="2171" xr:uid="{00000000-0005-0000-0000-000075080000}"/>
    <cellStyle name="20% - Accent3 2 2 3 2" xfId="2172" xr:uid="{00000000-0005-0000-0000-000076080000}"/>
    <cellStyle name="20% - Accent3 2 2 3 2 2" xfId="2173" xr:uid="{00000000-0005-0000-0000-000077080000}"/>
    <cellStyle name="20% - Accent3 2 2 3 2 2 2" xfId="2174" xr:uid="{00000000-0005-0000-0000-000078080000}"/>
    <cellStyle name="20% - Accent3 2 2 3 2 2 3" xfId="2175" xr:uid="{00000000-0005-0000-0000-000079080000}"/>
    <cellStyle name="20% - Accent3 2 2 3 2 3" xfId="2176" xr:uid="{00000000-0005-0000-0000-00007A080000}"/>
    <cellStyle name="20% - Accent3 2 2 3 2 4" xfId="2177" xr:uid="{00000000-0005-0000-0000-00007B080000}"/>
    <cellStyle name="20% - Accent3 2 2 3 3" xfId="2178" xr:uid="{00000000-0005-0000-0000-00007C080000}"/>
    <cellStyle name="20% - Accent3 2 2 3 3 2" xfId="2179" xr:uid="{00000000-0005-0000-0000-00007D080000}"/>
    <cellStyle name="20% - Accent3 2 2 3 3 2 2" xfId="2180" xr:uid="{00000000-0005-0000-0000-00007E080000}"/>
    <cellStyle name="20% - Accent3 2 2 3 3 2 3" xfId="2181" xr:uid="{00000000-0005-0000-0000-00007F080000}"/>
    <cellStyle name="20% - Accent3 2 2 3 3 3" xfId="2182" xr:uid="{00000000-0005-0000-0000-000080080000}"/>
    <cellStyle name="20% - Accent3 2 2 3 3 4" xfId="2183" xr:uid="{00000000-0005-0000-0000-000081080000}"/>
    <cellStyle name="20% - Accent3 2 2 3 4" xfId="2184" xr:uid="{00000000-0005-0000-0000-000082080000}"/>
    <cellStyle name="20% - Accent3 2 2 3 4 2" xfId="2185" xr:uid="{00000000-0005-0000-0000-000083080000}"/>
    <cellStyle name="20% - Accent3 2 2 3 4 2 2" xfId="2186" xr:uid="{00000000-0005-0000-0000-000084080000}"/>
    <cellStyle name="20% - Accent3 2 2 3 4 2 3" xfId="2187" xr:uid="{00000000-0005-0000-0000-000085080000}"/>
    <cellStyle name="20% - Accent3 2 2 3 4 3" xfId="2188" xr:uid="{00000000-0005-0000-0000-000086080000}"/>
    <cellStyle name="20% - Accent3 2 2 3 4 4" xfId="2189" xr:uid="{00000000-0005-0000-0000-000087080000}"/>
    <cellStyle name="20% - Accent3 2 2 3 5" xfId="2190" xr:uid="{00000000-0005-0000-0000-000088080000}"/>
    <cellStyle name="20% - Accent3 2 2 3 5 2" xfId="2191" xr:uid="{00000000-0005-0000-0000-000089080000}"/>
    <cellStyle name="20% - Accent3 2 2 3 5 2 2" xfId="2192" xr:uid="{00000000-0005-0000-0000-00008A080000}"/>
    <cellStyle name="20% - Accent3 2 2 3 5 2 3" xfId="2193" xr:uid="{00000000-0005-0000-0000-00008B080000}"/>
    <cellStyle name="20% - Accent3 2 2 3 5 3" xfId="2194" xr:uid="{00000000-0005-0000-0000-00008C080000}"/>
    <cellStyle name="20% - Accent3 2 2 3 5 4" xfId="2195" xr:uid="{00000000-0005-0000-0000-00008D080000}"/>
    <cellStyle name="20% - Accent3 2 2 3 6" xfId="2196" xr:uid="{00000000-0005-0000-0000-00008E080000}"/>
    <cellStyle name="20% - Accent3 2 2 3 6 2" xfId="2197" xr:uid="{00000000-0005-0000-0000-00008F080000}"/>
    <cellStyle name="20% - Accent3 2 2 3 6 2 2" xfId="2198" xr:uid="{00000000-0005-0000-0000-000090080000}"/>
    <cellStyle name="20% - Accent3 2 2 3 6 2 3" xfId="2199" xr:uid="{00000000-0005-0000-0000-000091080000}"/>
    <cellStyle name="20% - Accent3 2 2 3 6 3" xfId="2200" xr:uid="{00000000-0005-0000-0000-000092080000}"/>
    <cellStyle name="20% - Accent3 2 2 3 6 4" xfId="2201" xr:uid="{00000000-0005-0000-0000-000093080000}"/>
    <cellStyle name="20% - Accent3 2 2 3 7" xfId="2202" xr:uid="{00000000-0005-0000-0000-000094080000}"/>
    <cellStyle name="20% - Accent3 2 2 3 7 2" xfId="2203" xr:uid="{00000000-0005-0000-0000-000095080000}"/>
    <cellStyle name="20% - Accent3 2 2 3 7 2 2" xfId="2204" xr:uid="{00000000-0005-0000-0000-000096080000}"/>
    <cellStyle name="20% - Accent3 2 2 3 7 2 3" xfId="2205" xr:uid="{00000000-0005-0000-0000-000097080000}"/>
    <cellStyle name="20% - Accent3 2 2 3 7 3" xfId="2206" xr:uid="{00000000-0005-0000-0000-000098080000}"/>
    <cellStyle name="20% - Accent3 2 2 3 7 4" xfId="2207" xr:uid="{00000000-0005-0000-0000-000099080000}"/>
    <cellStyle name="20% - Accent3 2 2 3 8" xfId="2208" xr:uid="{00000000-0005-0000-0000-00009A080000}"/>
    <cellStyle name="20% - Accent3 2 2 3 8 2" xfId="2209" xr:uid="{00000000-0005-0000-0000-00009B080000}"/>
    <cellStyle name="20% - Accent3 2 2 3 8 3" xfId="2210" xr:uid="{00000000-0005-0000-0000-00009C080000}"/>
    <cellStyle name="20% - Accent3 2 2 3 9" xfId="2211" xr:uid="{00000000-0005-0000-0000-00009D080000}"/>
    <cellStyle name="20% - Accent3 2 2 4" xfId="2212" xr:uid="{00000000-0005-0000-0000-00009E080000}"/>
    <cellStyle name="20% - Accent3 2 2 4 2" xfId="2213" xr:uid="{00000000-0005-0000-0000-00009F080000}"/>
    <cellStyle name="20% - Accent3 2 2 4 2 2" xfId="2214" xr:uid="{00000000-0005-0000-0000-0000A0080000}"/>
    <cellStyle name="20% - Accent3 2 2 4 2 3" xfId="2215" xr:uid="{00000000-0005-0000-0000-0000A1080000}"/>
    <cellStyle name="20% - Accent3 2 2 4 3" xfId="2216" xr:uid="{00000000-0005-0000-0000-0000A2080000}"/>
    <cellStyle name="20% - Accent3 2 2 4 4" xfId="2217" xr:uid="{00000000-0005-0000-0000-0000A3080000}"/>
    <cellStyle name="20% - Accent3 2 2 5" xfId="2218" xr:uid="{00000000-0005-0000-0000-0000A4080000}"/>
    <cellStyle name="20% - Accent3 2 2 5 2" xfId="2219" xr:uid="{00000000-0005-0000-0000-0000A5080000}"/>
    <cellStyle name="20% - Accent3 2 2 5 2 2" xfId="2220" xr:uid="{00000000-0005-0000-0000-0000A6080000}"/>
    <cellStyle name="20% - Accent3 2 2 5 2 3" xfId="2221" xr:uid="{00000000-0005-0000-0000-0000A7080000}"/>
    <cellStyle name="20% - Accent3 2 2 5 3" xfId="2222" xr:uid="{00000000-0005-0000-0000-0000A8080000}"/>
    <cellStyle name="20% - Accent3 2 2 5 4" xfId="2223" xr:uid="{00000000-0005-0000-0000-0000A9080000}"/>
    <cellStyle name="20% - Accent3 2 2 6" xfId="2224" xr:uid="{00000000-0005-0000-0000-0000AA080000}"/>
    <cellStyle name="20% - Accent3 2 2 6 2" xfId="2225" xr:uid="{00000000-0005-0000-0000-0000AB080000}"/>
    <cellStyle name="20% - Accent3 2 2 6 2 2" xfId="2226" xr:uid="{00000000-0005-0000-0000-0000AC080000}"/>
    <cellStyle name="20% - Accent3 2 2 6 2 3" xfId="2227" xr:uid="{00000000-0005-0000-0000-0000AD080000}"/>
    <cellStyle name="20% - Accent3 2 2 6 3" xfId="2228" xr:uid="{00000000-0005-0000-0000-0000AE080000}"/>
    <cellStyle name="20% - Accent3 2 2 6 4" xfId="2229" xr:uid="{00000000-0005-0000-0000-0000AF080000}"/>
    <cellStyle name="20% - Accent3 2 2 7" xfId="2230" xr:uid="{00000000-0005-0000-0000-0000B0080000}"/>
    <cellStyle name="20% - Accent3 2 2 7 2" xfId="2231" xr:uid="{00000000-0005-0000-0000-0000B1080000}"/>
    <cellStyle name="20% - Accent3 2 2 7 2 2" xfId="2232" xr:uid="{00000000-0005-0000-0000-0000B2080000}"/>
    <cellStyle name="20% - Accent3 2 2 7 2 3" xfId="2233" xr:uid="{00000000-0005-0000-0000-0000B3080000}"/>
    <cellStyle name="20% - Accent3 2 2 7 3" xfId="2234" xr:uid="{00000000-0005-0000-0000-0000B4080000}"/>
    <cellStyle name="20% - Accent3 2 2 7 4" xfId="2235" xr:uid="{00000000-0005-0000-0000-0000B5080000}"/>
    <cellStyle name="20% - Accent3 2 2 8" xfId="2236" xr:uid="{00000000-0005-0000-0000-0000B6080000}"/>
    <cellStyle name="20% - Accent3 2 2 8 2" xfId="2237" xr:uid="{00000000-0005-0000-0000-0000B7080000}"/>
    <cellStyle name="20% - Accent3 2 2 8 2 2" xfId="2238" xr:uid="{00000000-0005-0000-0000-0000B8080000}"/>
    <cellStyle name="20% - Accent3 2 2 8 2 3" xfId="2239" xr:uid="{00000000-0005-0000-0000-0000B9080000}"/>
    <cellStyle name="20% - Accent3 2 2 8 3" xfId="2240" xr:uid="{00000000-0005-0000-0000-0000BA080000}"/>
    <cellStyle name="20% - Accent3 2 2 8 4" xfId="2241" xr:uid="{00000000-0005-0000-0000-0000BB080000}"/>
    <cellStyle name="20% - Accent3 2 2 9" xfId="2242" xr:uid="{00000000-0005-0000-0000-0000BC080000}"/>
    <cellStyle name="20% - Accent3 2 2 9 2" xfId="2243" xr:uid="{00000000-0005-0000-0000-0000BD080000}"/>
    <cellStyle name="20% - Accent3 2 2 9 2 2" xfId="2244" xr:uid="{00000000-0005-0000-0000-0000BE080000}"/>
    <cellStyle name="20% - Accent3 2 2 9 2 3" xfId="2245" xr:uid="{00000000-0005-0000-0000-0000BF080000}"/>
    <cellStyle name="20% - Accent3 2 2 9 3" xfId="2246" xr:uid="{00000000-0005-0000-0000-0000C0080000}"/>
    <cellStyle name="20% - Accent3 2 2 9 4" xfId="2247" xr:uid="{00000000-0005-0000-0000-0000C1080000}"/>
    <cellStyle name="20% - Accent3 2 3" xfId="2248" xr:uid="{00000000-0005-0000-0000-0000C2080000}"/>
    <cellStyle name="20% - Accent3 2 3 10" xfId="2249" xr:uid="{00000000-0005-0000-0000-0000C3080000}"/>
    <cellStyle name="20% - Accent3 2 3 10 2" xfId="2250" xr:uid="{00000000-0005-0000-0000-0000C4080000}"/>
    <cellStyle name="20% - Accent3 2 3 10 3" xfId="2251" xr:uid="{00000000-0005-0000-0000-0000C5080000}"/>
    <cellStyle name="20% - Accent3 2 3 11" xfId="2252" xr:uid="{00000000-0005-0000-0000-0000C6080000}"/>
    <cellStyle name="20% - Accent3 2 3 12" xfId="2253" xr:uid="{00000000-0005-0000-0000-0000C7080000}"/>
    <cellStyle name="20% - Accent3 2 3 2" xfId="2254" xr:uid="{00000000-0005-0000-0000-0000C8080000}"/>
    <cellStyle name="20% - Accent3 2 3 2 10" xfId="2255" xr:uid="{00000000-0005-0000-0000-0000C9080000}"/>
    <cellStyle name="20% - Accent3 2 3 2 2" xfId="2256" xr:uid="{00000000-0005-0000-0000-0000CA080000}"/>
    <cellStyle name="20% - Accent3 2 3 2 2 2" xfId="2257" xr:uid="{00000000-0005-0000-0000-0000CB080000}"/>
    <cellStyle name="20% - Accent3 2 3 2 2 2 2" xfId="2258" xr:uid="{00000000-0005-0000-0000-0000CC080000}"/>
    <cellStyle name="20% - Accent3 2 3 2 2 2 3" xfId="2259" xr:uid="{00000000-0005-0000-0000-0000CD080000}"/>
    <cellStyle name="20% - Accent3 2 3 2 2 3" xfId="2260" xr:uid="{00000000-0005-0000-0000-0000CE080000}"/>
    <cellStyle name="20% - Accent3 2 3 2 2 4" xfId="2261" xr:uid="{00000000-0005-0000-0000-0000CF080000}"/>
    <cellStyle name="20% - Accent3 2 3 2 3" xfId="2262" xr:uid="{00000000-0005-0000-0000-0000D0080000}"/>
    <cellStyle name="20% - Accent3 2 3 2 3 2" xfId="2263" xr:uid="{00000000-0005-0000-0000-0000D1080000}"/>
    <cellStyle name="20% - Accent3 2 3 2 3 2 2" xfId="2264" xr:uid="{00000000-0005-0000-0000-0000D2080000}"/>
    <cellStyle name="20% - Accent3 2 3 2 3 2 3" xfId="2265" xr:uid="{00000000-0005-0000-0000-0000D3080000}"/>
    <cellStyle name="20% - Accent3 2 3 2 3 3" xfId="2266" xr:uid="{00000000-0005-0000-0000-0000D4080000}"/>
    <cellStyle name="20% - Accent3 2 3 2 3 4" xfId="2267" xr:uid="{00000000-0005-0000-0000-0000D5080000}"/>
    <cellStyle name="20% - Accent3 2 3 2 4" xfId="2268" xr:uid="{00000000-0005-0000-0000-0000D6080000}"/>
    <cellStyle name="20% - Accent3 2 3 2 4 2" xfId="2269" xr:uid="{00000000-0005-0000-0000-0000D7080000}"/>
    <cellStyle name="20% - Accent3 2 3 2 4 2 2" xfId="2270" xr:uid="{00000000-0005-0000-0000-0000D8080000}"/>
    <cellStyle name="20% - Accent3 2 3 2 4 2 3" xfId="2271" xr:uid="{00000000-0005-0000-0000-0000D9080000}"/>
    <cellStyle name="20% - Accent3 2 3 2 4 3" xfId="2272" xr:uid="{00000000-0005-0000-0000-0000DA080000}"/>
    <cellStyle name="20% - Accent3 2 3 2 4 4" xfId="2273" xr:uid="{00000000-0005-0000-0000-0000DB080000}"/>
    <cellStyle name="20% - Accent3 2 3 2 5" xfId="2274" xr:uid="{00000000-0005-0000-0000-0000DC080000}"/>
    <cellStyle name="20% - Accent3 2 3 2 5 2" xfId="2275" xr:uid="{00000000-0005-0000-0000-0000DD080000}"/>
    <cellStyle name="20% - Accent3 2 3 2 5 2 2" xfId="2276" xr:uid="{00000000-0005-0000-0000-0000DE080000}"/>
    <cellStyle name="20% - Accent3 2 3 2 5 2 3" xfId="2277" xr:uid="{00000000-0005-0000-0000-0000DF080000}"/>
    <cellStyle name="20% - Accent3 2 3 2 5 3" xfId="2278" xr:uid="{00000000-0005-0000-0000-0000E0080000}"/>
    <cellStyle name="20% - Accent3 2 3 2 5 4" xfId="2279" xr:uid="{00000000-0005-0000-0000-0000E1080000}"/>
    <cellStyle name="20% - Accent3 2 3 2 6" xfId="2280" xr:uid="{00000000-0005-0000-0000-0000E2080000}"/>
    <cellStyle name="20% - Accent3 2 3 2 6 2" xfId="2281" xr:uid="{00000000-0005-0000-0000-0000E3080000}"/>
    <cellStyle name="20% - Accent3 2 3 2 6 2 2" xfId="2282" xr:uid="{00000000-0005-0000-0000-0000E4080000}"/>
    <cellStyle name="20% - Accent3 2 3 2 6 2 3" xfId="2283" xr:uid="{00000000-0005-0000-0000-0000E5080000}"/>
    <cellStyle name="20% - Accent3 2 3 2 6 3" xfId="2284" xr:uid="{00000000-0005-0000-0000-0000E6080000}"/>
    <cellStyle name="20% - Accent3 2 3 2 6 4" xfId="2285" xr:uid="{00000000-0005-0000-0000-0000E7080000}"/>
    <cellStyle name="20% - Accent3 2 3 2 7" xfId="2286" xr:uid="{00000000-0005-0000-0000-0000E8080000}"/>
    <cellStyle name="20% - Accent3 2 3 2 7 2" xfId="2287" xr:uid="{00000000-0005-0000-0000-0000E9080000}"/>
    <cellStyle name="20% - Accent3 2 3 2 7 2 2" xfId="2288" xr:uid="{00000000-0005-0000-0000-0000EA080000}"/>
    <cellStyle name="20% - Accent3 2 3 2 7 2 3" xfId="2289" xr:uid="{00000000-0005-0000-0000-0000EB080000}"/>
    <cellStyle name="20% - Accent3 2 3 2 7 3" xfId="2290" xr:uid="{00000000-0005-0000-0000-0000EC080000}"/>
    <cellStyle name="20% - Accent3 2 3 2 7 4" xfId="2291" xr:uid="{00000000-0005-0000-0000-0000ED080000}"/>
    <cellStyle name="20% - Accent3 2 3 2 8" xfId="2292" xr:uid="{00000000-0005-0000-0000-0000EE080000}"/>
    <cellStyle name="20% - Accent3 2 3 2 8 2" xfId="2293" xr:uid="{00000000-0005-0000-0000-0000EF080000}"/>
    <cellStyle name="20% - Accent3 2 3 2 8 3" xfId="2294" xr:uid="{00000000-0005-0000-0000-0000F0080000}"/>
    <cellStyle name="20% - Accent3 2 3 2 9" xfId="2295" xr:uid="{00000000-0005-0000-0000-0000F1080000}"/>
    <cellStyle name="20% - Accent3 2 3 3" xfId="2296" xr:uid="{00000000-0005-0000-0000-0000F2080000}"/>
    <cellStyle name="20% - Accent3 2 3 3 10" xfId="2297" xr:uid="{00000000-0005-0000-0000-0000F3080000}"/>
    <cellStyle name="20% - Accent3 2 3 3 2" xfId="2298" xr:uid="{00000000-0005-0000-0000-0000F4080000}"/>
    <cellStyle name="20% - Accent3 2 3 3 2 2" xfId="2299" xr:uid="{00000000-0005-0000-0000-0000F5080000}"/>
    <cellStyle name="20% - Accent3 2 3 3 2 2 2" xfId="2300" xr:uid="{00000000-0005-0000-0000-0000F6080000}"/>
    <cellStyle name="20% - Accent3 2 3 3 2 2 3" xfId="2301" xr:uid="{00000000-0005-0000-0000-0000F7080000}"/>
    <cellStyle name="20% - Accent3 2 3 3 2 3" xfId="2302" xr:uid="{00000000-0005-0000-0000-0000F8080000}"/>
    <cellStyle name="20% - Accent3 2 3 3 2 4" xfId="2303" xr:uid="{00000000-0005-0000-0000-0000F9080000}"/>
    <cellStyle name="20% - Accent3 2 3 3 3" xfId="2304" xr:uid="{00000000-0005-0000-0000-0000FA080000}"/>
    <cellStyle name="20% - Accent3 2 3 3 3 2" xfId="2305" xr:uid="{00000000-0005-0000-0000-0000FB080000}"/>
    <cellStyle name="20% - Accent3 2 3 3 3 2 2" xfId="2306" xr:uid="{00000000-0005-0000-0000-0000FC080000}"/>
    <cellStyle name="20% - Accent3 2 3 3 3 2 3" xfId="2307" xr:uid="{00000000-0005-0000-0000-0000FD080000}"/>
    <cellStyle name="20% - Accent3 2 3 3 3 3" xfId="2308" xr:uid="{00000000-0005-0000-0000-0000FE080000}"/>
    <cellStyle name="20% - Accent3 2 3 3 3 4" xfId="2309" xr:uid="{00000000-0005-0000-0000-0000FF080000}"/>
    <cellStyle name="20% - Accent3 2 3 3 4" xfId="2310" xr:uid="{00000000-0005-0000-0000-000000090000}"/>
    <cellStyle name="20% - Accent3 2 3 3 4 2" xfId="2311" xr:uid="{00000000-0005-0000-0000-000001090000}"/>
    <cellStyle name="20% - Accent3 2 3 3 4 2 2" xfId="2312" xr:uid="{00000000-0005-0000-0000-000002090000}"/>
    <cellStyle name="20% - Accent3 2 3 3 4 2 3" xfId="2313" xr:uid="{00000000-0005-0000-0000-000003090000}"/>
    <cellStyle name="20% - Accent3 2 3 3 4 3" xfId="2314" xr:uid="{00000000-0005-0000-0000-000004090000}"/>
    <cellStyle name="20% - Accent3 2 3 3 4 4" xfId="2315" xr:uid="{00000000-0005-0000-0000-000005090000}"/>
    <cellStyle name="20% - Accent3 2 3 3 5" xfId="2316" xr:uid="{00000000-0005-0000-0000-000006090000}"/>
    <cellStyle name="20% - Accent3 2 3 3 5 2" xfId="2317" xr:uid="{00000000-0005-0000-0000-000007090000}"/>
    <cellStyle name="20% - Accent3 2 3 3 5 2 2" xfId="2318" xr:uid="{00000000-0005-0000-0000-000008090000}"/>
    <cellStyle name="20% - Accent3 2 3 3 5 2 3" xfId="2319" xr:uid="{00000000-0005-0000-0000-000009090000}"/>
    <cellStyle name="20% - Accent3 2 3 3 5 3" xfId="2320" xr:uid="{00000000-0005-0000-0000-00000A090000}"/>
    <cellStyle name="20% - Accent3 2 3 3 5 4" xfId="2321" xr:uid="{00000000-0005-0000-0000-00000B090000}"/>
    <cellStyle name="20% - Accent3 2 3 3 6" xfId="2322" xr:uid="{00000000-0005-0000-0000-00000C090000}"/>
    <cellStyle name="20% - Accent3 2 3 3 6 2" xfId="2323" xr:uid="{00000000-0005-0000-0000-00000D090000}"/>
    <cellStyle name="20% - Accent3 2 3 3 6 2 2" xfId="2324" xr:uid="{00000000-0005-0000-0000-00000E090000}"/>
    <cellStyle name="20% - Accent3 2 3 3 6 2 3" xfId="2325" xr:uid="{00000000-0005-0000-0000-00000F090000}"/>
    <cellStyle name="20% - Accent3 2 3 3 6 3" xfId="2326" xr:uid="{00000000-0005-0000-0000-000010090000}"/>
    <cellStyle name="20% - Accent3 2 3 3 6 4" xfId="2327" xr:uid="{00000000-0005-0000-0000-000011090000}"/>
    <cellStyle name="20% - Accent3 2 3 3 7" xfId="2328" xr:uid="{00000000-0005-0000-0000-000012090000}"/>
    <cellStyle name="20% - Accent3 2 3 3 7 2" xfId="2329" xr:uid="{00000000-0005-0000-0000-000013090000}"/>
    <cellStyle name="20% - Accent3 2 3 3 7 2 2" xfId="2330" xr:uid="{00000000-0005-0000-0000-000014090000}"/>
    <cellStyle name="20% - Accent3 2 3 3 7 2 3" xfId="2331" xr:uid="{00000000-0005-0000-0000-000015090000}"/>
    <cellStyle name="20% - Accent3 2 3 3 7 3" xfId="2332" xr:uid="{00000000-0005-0000-0000-000016090000}"/>
    <cellStyle name="20% - Accent3 2 3 3 7 4" xfId="2333" xr:uid="{00000000-0005-0000-0000-000017090000}"/>
    <cellStyle name="20% - Accent3 2 3 3 8" xfId="2334" xr:uid="{00000000-0005-0000-0000-000018090000}"/>
    <cellStyle name="20% - Accent3 2 3 3 8 2" xfId="2335" xr:uid="{00000000-0005-0000-0000-000019090000}"/>
    <cellStyle name="20% - Accent3 2 3 3 8 3" xfId="2336" xr:uid="{00000000-0005-0000-0000-00001A090000}"/>
    <cellStyle name="20% - Accent3 2 3 3 9" xfId="2337" xr:uid="{00000000-0005-0000-0000-00001B090000}"/>
    <cellStyle name="20% - Accent3 2 3 4" xfId="2338" xr:uid="{00000000-0005-0000-0000-00001C090000}"/>
    <cellStyle name="20% - Accent3 2 3 4 2" xfId="2339" xr:uid="{00000000-0005-0000-0000-00001D090000}"/>
    <cellStyle name="20% - Accent3 2 3 4 2 2" xfId="2340" xr:uid="{00000000-0005-0000-0000-00001E090000}"/>
    <cellStyle name="20% - Accent3 2 3 4 2 3" xfId="2341" xr:uid="{00000000-0005-0000-0000-00001F090000}"/>
    <cellStyle name="20% - Accent3 2 3 4 3" xfId="2342" xr:uid="{00000000-0005-0000-0000-000020090000}"/>
    <cellStyle name="20% - Accent3 2 3 4 4" xfId="2343" xr:uid="{00000000-0005-0000-0000-000021090000}"/>
    <cellStyle name="20% - Accent3 2 3 5" xfId="2344" xr:uid="{00000000-0005-0000-0000-000022090000}"/>
    <cellStyle name="20% - Accent3 2 3 5 2" xfId="2345" xr:uid="{00000000-0005-0000-0000-000023090000}"/>
    <cellStyle name="20% - Accent3 2 3 5 2 2" xfId="2346" xr:uid="{00000000-0005-0000-0000-000024090000}"/>
    <cellStyle name="20% - Accent3 2 3 5 2 3" xfId="2347" xr:uid="{00000000-0005-0000-0000-000025090000}"/>
    <cellStyle name="20% - Accent3 2 3 5 3" xfId="2348" xr:uid="{00000000-0005-0000-0000-000026090000}"/>
    <cellStyle name="20% - Accent3 2 3 5 4" xfId="2349" xr:uid="{00000000-0005-0000-0000-000027090000}"/>
    <cellStyle name="20% - Accent3 2 3 6" xfId="2350" xr:uid="{00000000-0005-0000-0000-000028090000}"/>
    <cellStyle name="20% - Accent3 2 3 6 2" xfId="2351" xr:uid="{00000000-0005-0000-0000-000029090000}"/>
    <cellStyle name="20% - Accent3 2 3 6 2 2" xfId="2352" xr:uid="{00000000-0005-0000-0000-00002A090000}"/>
    <cellStyle name="20% - Accent3 2 3 6 2 3" xfId="2353" xr:uid="{00000000-0005-0000-0000-00002B090000}"/>
    <cellStyle name="20% - Accent3 2 3 6 3" xfId="2354" xr:uid="{00000000-0005-0000-0000-00002C090000}"/>
    <cellStyle name="20% - Accent3 2 3 6 4" xfId="2355" xr:uid="{00000000-0005-0000-0000-00002D090000}"/>
    <cellStyle name="20% - Accent3 2 3 7" xfId="2356" xr:uid="{00000000-0005-0000-0000-00002E090000}"/>
    <cellStyle name="20% - Accent3 2 3 7 2" xfId="2357" xr:uid="{00000000-0005-0000-0000-00002F090000}"/>
    <cellStyle name="20% - Accent3 2 3 7 2 2" xfId="2358" xr:uid="{00000000-0005-0000-0000-000030090000}"/>
    <cellStyle name="20% - Accent3 2 3 7 2 3" xfId="2359" xr:uid="{00000000-0005-0000-0000-000031090000}"/>
    <cellStyle name="20% - Accent3 2 3 7 3" xfId="2360" xr:uid="{00000000-0005-0000-0000-000032090000}"/>
    <cellStyle name="20% - Accent3 2 3 7 4" xfId="2361" xr:uid="{00000000-0005-0000-0000-000033090000}"/>
    <cellStyle name="20% - Accent3 2 3 8" xfId="2362" xr:uid="{00000000-0005-0000-0000-000034090000}"/>
    <cellStyle name="20% - Accent3 2 3 8 2" xfId="2363" xr:uid="{00000000-0005-0000-0000-000035090000}"/>
    <cellStyle name="20% - Accent3 2 3 8 2 2" xfId="2364" xr:uid="{00000000-0005-0000-0000-000036090000}"/>
    <cellStyle name="20% - Accent3 2 3 8 2 3" xfId="2365" xr:uid="{00000000-0005-0000-0000-000037090000}"/>
    <cellStyle name="20% - Accent3 2 3 8 3" xfId="2366" xr:uid="{00000000-0005-0000-0000-000038090000}"/>
    <cellStyle name="20% - Accent3 2 3 8 4" xfId="2367" xr:uid="{00000000-0005-0000-0000-000039090000}"/>
    <cellStyle name="20% - Accent3 2 3 9" xfId="2368" xr:uid="{00000000-0005-0000-0000-00003A090000}"/>
    <cellStyle name="20% - Accent3 2 3 9 2" xfId="2369" xr:uid="{00000000-0005-0000-0000-00003B090000}"/>
    <cellStyle name="20% - Accent3 2 3 9 2 2" xfId="2370" xr:uid="{00000000-0005-0000-0000-00003C090000}"/>
    <cellStyle name="20% - Accent3 2 3 9 2 3" xfId="2371" xr:uid="{00000000-0005-0000-0000-00003D090000}"/>
    <cellStyle name="20% - Accent3 2 3 9 3" xfId="2372" xr:uid="{00000000-0005-0000-0000-00003E090000}"/>
    <cellStyle name="20% - Accent3 2 3 9 4" xfId="2373" xr:uid="{00000000-0005-0000-0000-00003F090000}"/>
    <cellStyle name="20% - Accent3 2 4" xfId="2374" xr:uid="{00000000-0005-0000-0000-000040090000}"/>
    <cellStyle name="20% - Accent3 2 4 10" xfId="2375" xr:uid="{00000000-0005-0000-0000-000041090000}"/>
    <cellStyle name="20% - Accent3 2 4 10 2" xfId="2376" xr:uid="{00000000-0005-0000-0000-000042090000}"/>
    <cellStyle name="20% - Accent3 2 4 10 3" xfId="2377" xr:uid="{00000000-0005-0000-0000-000043090000}"/>
    <cellStyle name="20% - Accent3 2 4 11" xfId="2378" xr:uid="{00000000-0005-0000-0000-000044090000}"/>
    <cellStyle name="20% - Accent3 2 4 12" xfId="2379" xr:uid="{00000000-0005-0000-0000-000045090000}"/>
    <cellStyle name="20% - Accent3 2 4 2" xfId="2380" xr:uid="{00000000-0005-0000-0000-000046090000}"/>
    <cellStyle name="20% - Accent3 2 4 2 10" xfId="2381" xr:uid="{00000000-0005-0000-0000-000047090000}"/>
    <cellStyle name="20% - Accent3 2 4 2 2" xfId="2382" xr:uid="{00000000-0005-0000-0000-000048090000}"/>
    <cellStyle name="20% - Accent3 2 4 2 2 2" xfId="2383" xr:uid="{00000000-0005-0000-0000-000049090000}"/>
    <cellStyle name="20% - Accent3 2 4 2 2 2 2" xfId="2384" xr:uid="{00000000-0005-0000-0000-00004A090000}"/>
    <cellStyle name="20% - Accent3 2 4 2 2 2 3" xfId="2385" xr:uid="{00000000-0005-0000-0000-00004B090000}"/>
    <cellStyle name="20% - Accent3 2 4 2 2 3" xfId="2386" xr:uid="{00000000-0005-0000-0000-00004C090000}"/>
    <cellStyle name="20% - Accent3 2 4 2 2 4" xfId="2387" xr:uid="{00000000-0005-0000-0000-00004D090000}"/>
    <cellStyle name="20% - Accent3 2 4 2 3" xfId="2388" xr:uid="{00000000-0005-0000-0000-00004E090000}"/>
    <cellStyle name="20% - Accent3 2 4 2 3 2" xfId="2389" xr:uid="{00000000-0005-0000-0000-00004F090000}"/>
    <cellStyle name="20% - Accent3 2 4 2 3 2 2" xfId="2390" xr:uid="{00000000-0005-0000-0000-000050090000}"/>
    <cellStyle name="20% - Accent3 2 4 2 3 2 3" xfId="2391" xr:uid="{00000000-0005-0000-0000-000051090000}"/>
    <cellStyle name="20% - Accent3 2 4 2 3 3" xfId="2392" xr:uid="{00000000-0005-0000-0000-000052090000}"/>
    <cellStyle name="20% - Accent3 2 4 2 3 4" xfId="2393" xr:uid="{00000000-0005-0000-0000-000053090000}"/>
    <cellStyle name="20% - Accent3 2 4 2 4" xfId="2394" xr:uid="{00000000-0005-0000-0000-000054090000}"/>
    <cellStyle name="20% - Accent3 2 4 2 4 2" xfId="2395" xr:uid="{00000000-0005-0000-0000-000055090000}"/>
    <cellStyle name="20% - Accent3 2 4 2 4 2 2" xfId="2396" xr:uid="{00000000-0005-0000-0000-000056090000}"/>
    <cellStyle name="20% - Accent3 2 4 2 4 2 3" xfId="2397" xr:uid="{00000000-0005-0000-0000-000057090000}"/>
    <cellStyle name="20% - Accent3 2 4 2 4 3" xfId="2398" xr:uid="{00000000-0005-0000-0000-000058090000}"/>
    <cellStyle name="20% - Accent3 2 4 2 4 4" xfId="2399" xr:uid="{00000000-0005-0000-0000-000059090000}"/>
    <cellStyle name="20% - Accent3 2 4 2 5" xfId="2400" xr:uid="{00000000-0005-0000-0000-00005A090000}"/>
    <cellStyle name="20% - Accent3 2 4 2 5 2" xfId="2401" xr:uid="{00000000-0005-0000-0000-00005B090000}"/>
    <cellStyle name="20% - Accent3 2 4 2 5 2 2" xfId="2402" xr:uid="{00000000-0005-0000-0000-00005C090000}"/>
    <cellStyle name="20% - Accent3 2 4 2 5 2 3" xfId="2403" xr:uid="{00000000-0005-0000-0000-00005D090000}"/>
    <cellStyle name="20% - Accent3 2 4 2 5 3" xfId="2404" xr:uid="{00000000-0005-0000-0000-00005E090000}"/>
    <cellStyle name="20% - Accent3 2 4 2 5 4" xfId="2405" xr:uid="{00000000-0005-0000-0000-00005F090000}"/>
    <cellStyle name="20% - Accent3 2 4 2 6" xfId="2406" xr:uid="{00000000-0005-0000-0000-000060090000}"/>
    <cellStyle name="20% - Accent3 2 4 2 6 2" xfId="2407" xr:uid="{00000000-0005-0000-0000-000061090000}"/>
    <cellStyle name="20% - Accent3 2 4 2 6 2 2" xfId="2408" xr:uid="{00000000-0005-0000-0000-000062090000}"/>
    <cellStyle name="20% - Accent3 2 4 2 6 2 3" xfId="2409" xr:uid="{00000000-0005-0000-0000-000063090000}"/>
    <cellStyle name="20% - Accent3 2 4 2 6 3" xfId="2410" xr:uid="{00000000-0005-0000-0000-000064090000}"/>
    <cellStyle name="20% - Accent3 2 4 2 6 4" xfId="2411" xr:uid="{00000000-0005-0000-0000-000065090000}"/>
    <cellStyle name="20% - Accent3 2 4 2 7" xfId="2412" xr:uid="{00000000-0005-0000-0000-000066090000}"/>
    <cellStyle name="20% - Accent3 2 4 2 7 2" xfId="2413" xr:uid="{00000000-0005-0000-0000-000067090000}"/>
    <cellStyle name="20% - Accent3 2 4 2 7 2 2" xfId="2414" xr:uid="{00000000-0005-0000-0000-000068090000}"/>
    <cellStyle name="20% - Accent3 2 4 2 7 2 3" xfId="2415" xr:uid="{00000000-0005-0000-0000-000069090000}"/>
    <cellStyle name="20% - Accent3 2 4 2 7 3" xfId="2416" xr:uid="{00000000-0005-0000-0000-00006A090000}"/>
    <cellStyle name="20% - Accent3 2 4 2 7 4" xfId="2417" xr:uid="{00000000-0005-0000-0000-00006B090000}"/>
    <cellStyle name="20% - Accent3 2 4 2 8" xfId="2418" xr:uid="{00000000-0005-0000-0000-00006C090000}"/>
    <cellStyle name="20% - Accent3 2 4 2 8 2" xfId="2419" xr:uid="{00000000-0005-0000-0000-00006D090000}"/>
    <cellStyle name="20% - Accent3 2 4 2 8 3" xfId="2420" xr:uid="{00000000-0005-0000-0000-00006E090000}"/>
    <cellStyle name="20% - Accent3 2 4 2 9" xfId="2421" xr:uid="{00000000-0005-0000-0000-00006F090000}"/>
    <cellStyle name="20% - Accent3 2 4 3" xfId="2422" xr:uid="{00000000-0005-0000-0000-000070090000}"/>
    <cellStyle name="20% - Accent3 2 4 3 10" xfId="2423" xr:uid="{00000000-0005-0000-0000-000071090000}"/>
    <cellStyle name="20% - Accent3 2 4 3 2" xfId="2424" xr:uid="{00000000-0005-0000-0000-000072090000}"/>
    <cellStyle name="20% - Accent3 2 4 3 2 2" xfId="2425" xr:uid="{00000000-0005-0000-0000-000073090000}"/>
    <cellStyle name="20% - Accent3 2 4 3 2 2 2" xfId="2426" xr:uid="{00000000-0005-0000-0000-000074090000}"/>
    <cellStyle name="20% - Accent3 2 4 3 2 2 3" xfId="2427" xr:uid="{00000000-0005-0000-0000-000075090000}"/>
    <cellStyle name="20% - Accent3 2 4 3 2 3" xfId="2428" xr:uid="{00000000-0005-0000-0000-000076090000}"/>
    <cellStyle name="20% - Accent3 2 4 3 2 4" xfId="2429" xr:uid="{00000000-0005-0000-0000-000077090000}"/>
    <cellStyle name="20% - Accent3 2 4 3 3" xfId="2430" xr:uid="{00000000-0005-0000-0000-000078090000}"/>
    <cellStyle name="20% - Accent3 2 4 3 3 2" xfId="2431" xr:uid="{00000000-0005-0000-0000-000079090000}"/>
    <cellStyle name="20% - Accent3 2 4 3 3 2 2" xfId="2432" xr:uid="{00000000-0005-0000-0000-00007A090000}"/>
    <cellStyle name="20% - Accent3 2 4 3 3 2 3" xfId="2433" xr:uid="{00000000-0005-0000-0000-00007B090000}"/>
    <cellStyle name="20% - Accent3 2 4 3 3 3" xfId="2434" xr:uid="{00000000-0005-0000-0000-00007C090000}"/>
    <cellStyle name="20% - Accent3 2 4 3 3 4" xfId="2435" xr:uid="{00000000-0005-0000-0000-00007D090000}"/>
    <cellStyle name="20% - Accent3 2 4 3 4" xfId="2436" xr:uid="{00000000-0005-0000-0000-00007E090000}"/>
    <cellStyle name="20% - Accent3 2 4 3 4 2" xfId="2437" xr:uid="{00000000-0005-0000-0000-00007F090000}"/>
    <cellStyle name="20% - Accent3 2 4 3 4 2 2" xfId="2438" xr:uid="{00000000-0005-0000-0000-000080090000}"/>
    <cellStyle name="20% - Accent3 2 4 3 4 2 3" xfId="2439" xr:uid="{00000000-0005-0000-0000-000081090000}"/>
    <cellStyle name="20% - Accent3 2 4 3 4 3" xfId="2440" xr:uid="{00000000-0005-0000-0000-000082090000}"/>
    <cellStyle name="20% - Accent3 2 4 3 4 4" xfId="2441" xr:uid="{00000000-0005-0000-0000-000083090000}"/>
    <cellStyle name="20% - Accent3 2 4 3 5" xfId="2442" xr:uid="{00000000-0005-0000-0000-000084090000}"/>
    <cellStyle name="20% - Accent3 2 4 3 5 2" xfId="2443" xr:uid="{00000000-0005-0000-0000-000085090000}"/>
    <cellStyle name="20% - Accent3 2 4 3 5 2 2" xfId="2444" xr:uid="{00000000-0005-0000-0000-000086090000}"/>
    <cellStyle name="20% - Accent3 2 4 3 5 2 3" xfId="2445" xr:uid="{00000000-0005-0000-0000-000087090000}"/>
    <cellStyle name="20% - Accent3 2 4 3 5 3" xfId="2446" xr:uid="{00000000-0005-0000-0000-000088090000}"/>
    <cellStyle name="20% - Accent3 2 4 3 5 4" xfId="2447" xr:uid="{00000000-0005-0000-0000-000089090000}"/>
    <cellStyle name="20% - Accent3 2 4 3 6" xfId="2448" xr:uid="{00000000-0005-0000-0000-00008A090000}"/>
    <cellStyle name="20% - Accent3 2 4 3 6 2" xfId="2449" xr:uid="{00000000-0005-0000-0000-00008B090000}"/>
    <cellStyle name="20% - Accent3 2 4 3 6 2 2" xfId="2450" xr:uid="{00000000-0005-0000-0000-00008C090000}"/>
    <cellStyle name="20% - Accent3 2 4 3 6 2 3" xfId="2451" xr:uid="{00000000-0005-0000-0000-00008D090000}"/>
    <cellStyle name="20% - Accent3 2 4 3 6 3" xfId="2452" xr:uid="{00000000-0005-0000-0000-00008E090000}"/>
    <cellStyle name="20% - Accent3 2 4 3 6 4" xfId="2453" xr:uid="{00000000-0005-0000-0000-00008F090000}"/>
    <cellStyle name="20% - Accent3 2 4 3 7" xfId="2454" xr:uid="{00000000-0005-0000-0000-000090090000}"/>
    <cellStyle name="20% - Accent3 2 4 3 7 2" xfId="2455" xr:uid="{00000000-0005-0000-0000-000091090000}"/>
    <cellStyle name="20% - Accent3 2 4 3 7 2 2" xfId="2456" xr:uid="{00000000-0005-0000-0000-000092090000}"/>
    <cellStyle name="20% - Accent3 2 4 3 7 2 3" xfId="2457" xr:uid="{00000000-0005-0000-0000-000093090000}"/>
    <cellStyle name="20% - Accent3 2 4 3 7 3" xfId="2458" xr:uid="{00000000-0005-0000-0000-000094090000}"/>
    <cellStyle name="20% - Accent3 2 4 3 7 4" xfId="2459" xr:uid="{00000000-0005-0000-0000-000095090000}"/>
    <cellStyle name="20% - Accent3 2 4 3 8" xfId="2460" xr:uid="{00000000-0005-0000-0000-000096090000}"/>
    <cellStyle name="20% - Accent3 2 4 3 8 2" xfId="2461" xr:uid="{00000000-0005-0000-0000-000097090000}"/>
    <cellStyle name="20% - Accent3 2 4 3 8 3" xfId="2462" xr:uid="{00000000-0005-0000-0000-000098090000}"/>
    <cellStyle name="20% - Accent3 2 4 3 9" xfId="2463" xr:uid="{00000000-0005-0000-0000-000099090000}"/>
    <cellStyle name="20% - Accent3 2 4 4" xfId="2464" xr:uid="{00000000-0005-0000-0000-00009A090000}"/>
    <cellStyle name="20% - Accent3 2 4 4 2" xfId="2465" xr:uid="{00000000-0005-0000-0000-00009B090000}"/>
    <cellStyle name="20% - Accent3 2 4 4 2 2" xfId="2466" xr:uid="{00000000-0005-0000-0000-00009C090000}"/>
    <cellStyle name="20% - Accent3 2 4 4 2 3" xfId="2467" xr:uid="{00000000-0005-0000-0000-00009D090000}"/>
    <cellStyle name="20% - Accent3 2 4 4 3" xfId="2468" xr:uid="{00000000-0005-0000-0000-00009E090000}"/>
    <cellStyle name="20% - Accent3 2 4 4 4" xfId="2469" xr:uid="{00000000-0005-0000-0000-00009F090000}"/>
    <cellStyle name="20% - Accent3 2 4 5" xfId="2470" xr:uid="{00000000-0005-0000-0000-0000A0090000}"/>
    <cellStyle name="20% - Accent3 2 4 5 2" xfId="2471" xr:uid="{00000000-0005-0000-0000-0000A1090000}"/>
    <cellStyle name="20% - Accent3 2 4 5 2 2" xfId="2472" xr:uid="{00000000-0005-0000-0000-0000A2090000}"/>
    <cellStyle name="20% - Accent3 2 4 5 2 3" xfId="2473" xr:uid="{00000000-0005-0000-0000-0000A3090000}"/>
    <cellStyle name="20% - Accent3 2 4 5 3" xfId="2474" xr:uid="{00000000-0005-0000-0000-0000A4090000}"/>
    <cellStyle name="20% - Accent3 2 4 5 4" xfId="2475" xr:uid="{00000000-0005-0000-0000-0000A5090000}"/>
    <cellStyle name="20% - Accent3 2 4 6" xfId="2476" xr:uid="{00000000-0005-0000-0000-0000A6090000}"/>
    <cellStyle name="20% - Accent3 2 4 6 2" xfId="2477" xr:uid="{00000000-0005-0000-0000-0000A7090000}"/>
    <cellStyle name="20% - Accent3 2 4 6 2 2" xfId="2478" xr:uid="{00000000-0005-0000-0000-0000A8090000}"/>
    <cellStyle name="20% - Accent3 2 4 6 2 3" xfId="2479" xr:uid="{00000000-0005-0000-0000-0000A9090000}"/>
    <cellStyle name="20% - Accent3 2 4 6 3" xfId="2480" xr:uid="{00000000-0005-0000-0000-0000AA090000}"/>
    <cellStyle name="20% - Accent3 2 4 6 4" xfId="2481" xr:uid="{00000000-0005-0000-0000-0000AB090000}"/>
    <cellStyle name="20% - Accent3 2 4 7" xfId="2482" xr:uid="{00000000-0005-0000-0000-0000AC090000}"/>
    <cellStyle name="20% - Accent3 2 4 7 2" xfId="2483" xr:uid="{00000000-0005-0000-0000-0000AD090000}"/>
    <cellStyle name="20% - Accent3 2 4 7 2 2" xfId="2484" xr:uid="{00000000-0005-0000-0000-0000AE090000}"/>
    <cellStyle name="20% - Accent3 2 4 7 2 3" xfId="2485" xr:uid="{00000000-0005-0000-0000-0000AF090000}"/>
    <cellStyle name="20% - Accent3 2 4 7 3" xfId="2486" xr:uid="{00000000-0005-0000-0000-0000B0090000}"/>
    <cellStyle name="20% - Accent3 2 4 7 4" xfId="2487" xr:uid="{00000000-0005-0000-0000-0000B1090000}"/>
    <cellStyle name="20% - Accent3 2 4 8" xfId="2488" xr:uid="{00000000-0005-0000-0000-0000B2090000}"/>
    <cellStyle name="20% - Accent3 2 4 8 2" xfId="2489" xr:uid="{00000000-0005-0000-0000-0000B3090000}"/>
    <cellStyle name="20% - Accent3 2 4 8 2 2" xfId="2490" xr:uid="{00000000-0005-0000-0000-0000B4090000}"/>
    <cellStyle name="20% - Accent3 2 4 8 2 3" xfId="2491" xr:uid="{00000000-0005-0000-0000-0000B5090000}"/>
    <cellStyle name="20% - Accent3 2 4 8 3" xfId="2492" xr:uid="{00000000-0005-0000-0000-0000B6090000}"/>
    <cellStyle name="20% - Accent3 2 4 8 4" xfId="2493" xr:uid="{00000000-0005-0000-0000-0000B7090000}"/>
    <cellStyle name="20% - Accent3 2 4 9" xfId="2494" xr:uid="{00000000-0005-0000-0000-0000B8090000}"/>
    <cellStyle name="20% - Accent3 2 4 9 2" xfId="2495" xr:uid="{00000000-0005-0000-0000-0000B9090000}"/>
    <cellStyle name="20% - Accent3 2 4 9 2 2" xfId="2496" xr:uid="{00000000-0005-0000-0000-0000BA090000}"/>
    <cellStyle name="20% - Accent3 2 4 9 2 3" xfId="2497" xr:uid="{00000000-0005-0000-0000-0000BB090000}"/>
    <cellStyle name="20% - Accent3 2 4 9 3" xfId="2498" xr:uid="{00000000-0005-0000-0000-0000BC090000}"/>
    <cellStyle name="20% - Accent3 2 4 9 4" xfId="2499" xr:uid="{00000000-0005-0000-0000-0000BD090000}"/>
    <cellStyle name="20% - Accent3 2 5" xfId="2500" xr:uid="{00000000-0005-0000-0000-0000BE090000}"/>
    <cellStyle name="20% - Accent3 2 5 10" xfId="2501" xr:uid="{00000000-0005-0000-0000-0000BF090000}"/>
    <cellStyle name="20% - Accent3 2 5 2" xfId="2502" xr:uid="{00000000-0005-0000-0000-0000C0090000}"/>
    <cellStyle name="20% - Accent3 2 5 2 2" xfId="2503" xr:uid="{00000000-0005-0000-0000-0000C1090000}"/>
    <cellStyle name="20% - Accent3 2 5 2 2 2" xfId="2504" xr:uid="{00000000-0005-0000-0000-0000C2090000}"/>
    <cellStyle name="20% - Accent3 2 5 2 2 3" xfId="2505" xr:uid="{00000000-0005-0000-0000-0000C3090000}"/>
    <cellStyle name="20% - Accent3 2 5 2 3" xfId="2506" xr:uid="{00000000-0005-0000-0000-0000C4090000}"/>
    <cellStyle name="20% - Accent3 2 5 2 4" xfId="2507" xr:uid="{00000000-0005-0000-0000-0000C5090000}"/>
    <cellStyle name="20% - Accent3 2 5 3" xfId="2508" xr:uid="{00000000-0005-0000-0000-0000C6090000}"/>
    <cellStyle name="20% - Accent3 2 5 3 2" xfId="2509" xr:uid="{00000000-0005-0000-0000-0000C7090000}"/>
    <cellStyle name="20% - Accent3 2 5 3 2 2" xfId="2510" xr:uid="{00000000-0005-0000-0000-0000C8090000}"/>
    <cellStyle name="20% - Accent3 2 5 3 2 3" xfId="2511" xr:uid="{00000000-0005-0000-0000-0000C9090000}"/>
    <cellStyle name="20% - Accent3 2 5 3 3" xfId="2512" xr:uid="{00000000-0005-0000-0000-0000CA090000}"/>
    <cellStyle name="20% - Accent3 2 5 3 4" xfId="2513" xr:uid="{00000000-0005-0000-0000-0000CB090000}"/>
    <cellStyle name="20% - Accent3 2 5 4" xfId="2514" xr:uid="{00000000-0005-0000-0000-0000CC090000}"/>
    <cellStyle name="20% - Accent3 2 5 4 2" xfId="2515" xr:uid="{00000000-0005-0000-0000-0000CD090000}"/>
    <cellStyle name="20% - Accent3 2 5 4 2 2" xfId="2516" xr:uid="{00000000-0005-0000-0000-0000CE090000}"/>
    <cellStyle name="20% - Accent3 2 5 4 2 3" xfId="2517" xr:uid="{00000000-0005-0000-0000-0000CF090000}"/>
    <cellStyle name="20% - Accent3 2 5 4 3" xfId="2518" xr:uid="{00000000-0005-0000-0000-0000D0090000}"/>
    <cellStyle name="20% - Accent3 2 5 4 4" xfId="2519" xr:uid="{00000000-0005-0000-0000-0000D1090000}"/>
    <cellStyle name="20% - Accent3 2 5 5" xfId="2520" xr:uid="{00000000-0005-0000-0000-0000D2090000}"/>
    <cellStyle name="20% - Accent3 2 5 5 2" xfId="2521" xr:uid="{00000000-0005-0000-0000-0000D3090000}"/>
    <cellStyle name="20% - Accent3 2 5 5 2 2" xfId="2522" xr:uid="{00000000-0005-0000-0000-0000D4090000}"/>
    <cellStyle name="20% - Accent3 2 5 5 2 3" xfId="2523" xr:uid="{00000000-0005-0000-0000-0000D5090000}"/>
    <cellStyle name="20% - Accent3 2 5 5 3" xfId="2524" xr:uid="{00000000-0005-0000-0000-0000D6090000}"/>
    <cellStyle name="20% - Accent3 2 5 5 4" xfId="2525" xr:uid="{00000000-0005-0000-0000-0000D7090000}"/>
    <cellStyle name="20% - Accent3 2 5 6" xfId="2526" xr:uid="{00000000-0005-0000-0000-0000D8090000}"/>
    <cellStyle name="20% - Accent3 2 5 6 2" xfId="2527" xr:uid="{00000000-0005-0000-0000-0000D9090000}"/>
    <cellStyle name="20% - Accent3 2 5 6 2 2" xfId="2528" xr:uid="{00000000-0005-0000-0000-0000DA090000}"/>
    <cellStyle name="20% - Accent3 2 5 6 2 3" xfId="2529" xr:uid="{00000000-0005-0000-0000-0000DB090000}"/>
    <cellStyle name="20% - Accent3 2 5 6 3" xfId="2530" xr:uid="{00000000-0005-0000-0000-0000DC090000}"/>
    <cellStyle name="20% - Accent3 2 5 6 4" xfId="2531" xr:uid="{00000000-0005-0000-0000-0000DD090000}"/>
    <cellStyle name="20% - Accent3 2 5 7" xfId="2532" xr:uid="{00000000-0005-0000-0000-0000DE090000}"/>
    <cellStyle name="20% - Accent3 2 5 7 2" xfId="2533" xr:uid="{00000000-0005-0000-0000-0000DF090000}"/>
    <cellStyle name="20% - Accent3 2 5 7 2 2" xfId="2534" xr:uid="{00000000-0005-0000-0000-0000E0090000}"/>
    <cellStyle name="20% - Accent3 2 5 7 2 3" xfId="2535" xr:uid="{00000000-0005-0000-0000-0000E1090000}"/>
    <cellStyle name="20% - Accent3 2 5 7 3" xfId="2536" xr:uid="{00000000-0005-0000-0000-0000E2090000}"/>
    <cellStyle name="20% - Accent3 2 5 7 4" xfId="2537" xr:uid="{00000000-0005-0000-0000-0000E3090000}"/>
    <cellStyle name="20% - Accent3 2 5 8" xfId="2538" xr:uid="{00000000-0005-0000-0000-0000E4090000}"/>
    <cellStyle name="20% - Accent3 2 5 8 2" xfId="2539" xr:uid="{00000000-0005-0000-0000-0000E5090000}"/>
    <cellStyle name="20% - Accent3 2 5 8 3" xfId="2540" xr:uid="{00000000-0005-0000-0000-0000E6090000}"/>
    <cellStyle name="20% - Accent3 2 5 9" xfId="2541" xr:uid="{00000000-0005-0000-0000-0000E7090000}"/>
    <cellStyle name="20% - Accent3 2 6" xfId="2542" xr:uid="{00000000-0005-0000-0000-0000E8090000}"/>
    <cellStyle name="20% - Accent3 2 6 10" xfId="2543" xr:uid="{00000000-0005-0000-0000-0000E9090000}"/>
    <cellStyle name="20% - Accent3 2 6 2" xfId="2544" xr:uid="{00000000-0005-0000-0000-0000EA090000}"/>
    <cellStyle name="20% - Accent3 2 6 2 2" xfId="2545" xr:uid="{00000000-0005-0000-0000-0000EB090000}"/>
    <cellStyle name="20% - Accent3 2 6 2 2 2" xfId="2546" xr:uid="{00000000-0005-0000-0000-0000EC090000}"/>
    <cellStyle name="20% - Accent3 2 6 2 2 3" xfId="2547" xr:uid="{00000000-0005-0000-0000-0000ED090000}"/>
    <cellStyle name="20% - Accent3 2 6 2 3" xfId="2548" xr:uid="{00000000-0005-0000-0000-0000EE090000}"/>
    <cellStyle name="20% - Accent3 2 6 2 4" xfId="2549" xr:uid="{00000000-0005-0000-0000-0000EF090000}"/>
    <cellStyle name="20% - Accent3 2 6 3" xfId="2550" xr:uid="{00000000-0005-0000-0000-0000F0090000}"/>
    <cellStyle name="20% - Accent3 2 6 3 2" xfId="2551" xr:uid="{00000000-0005-0000-0000-0000F1090000}"/>
    <cellStyle name="20% - Accent3 2 6 3 2 2" xfId="2552" xr:uid="{00000000-0005-0000-0000-0000F2090000}"/>
    <cellStyle name="20% - Accent3 2 6 3 2 3" xfId="2553" xr:uid="{00000000-0005-0000-0000-0000F3090000}"/>
    <cellStyle name="20% - Accent3 2 6 3 3" xfId="2554" xr:uid="{00000000-0005-0000-0000-0000F4090000}"/>
    <cellStyle name="20% - Accent3 2 6 3 4" xfId="2555" xr:uid="{00000000-0005-0000-0000-0000F5090000}"/>
    <cellStyle name="20% - Accent3 2 6 4" xfId="2556" xr:uid="{00000000-0005-0000-0000-0000F6090000}"/>
    <cellStyle name="20% - Accent3 2 6 4 2" xfId="2557" xr:uid="{00000000-0005-0000-0000-0000F7090000}"/>
    <cellStyle name="20% - Accent3 2 6 4 2 2" xfId="2558" xr:uid="{00000000-0005-0000-0000-0000F8090000}"/>
    <cellStyle name="20% - Accent3 2 6 4 2 3" xfId="2559" xr:uid="{00000000-0005-0000-0000-0000F9090000}"/>
    <cellStyle name="20% - Accent3 2 6 4 3" xfId="2560" xr:uid="{00000000-0005-0000-0000-0000FA090000}"/>
    <cellStyle name="20% - Accent3 2 6 4 4" xfId="2561" xr:uid="{00000000-0005-0000-0000-0000FB090000}"/>
    <cellStyle name="20% - Accent3 2 6 5" xfId="2562" xr:uid="{00000000-0005-0000-0000-0000FC090000}"/>
    <cellStyle name="20% - Accent3 2 6 5 2" xfId="2563" xr:uid="{00000000-0005-0000-0000-0000FD090000}"/>
    <cellStyle name="20% - Accent3 2 6 5 2 2" xfId="2564" xr:uid="{00000000-0005-0000-0000-0000FE090000}"/>
    <cellStyle name="20% - Accent3 2 6 5 2 3" xfId="2565" xr:uid="{00000000-0005-0000-0000-0000FF090000}"/>
    <cellStyle name="20% - Accent3 2 6 5 3" xfId="2566" xr:uid="{00000000-0005-0000-0000-0000000A0000}"/>
    <cellStyle name="20% - Accent3 2 6 5 4" xfId="2567" xr:uid="{00000000-0005-0000-0000-0000010A0000}"/>
    <cellStyle name="20% - Accent3 2 6 6" xfId="2568" xr:uid="{00000000-0005-0000-0000-0000020A0000}"/>
    <cellStyle name="20% - Accent3 2 6 6 2" xfId="2569" xr:uid="{00000000-0005-0000-0000-0000030A0000}"/>
    <cellStyle name="20% - Accent3 2 6 6 2 2" xfId="2570" xr:uid="{00000000-0005-0000-0000-0000040A0000}"/>
    <cellStyle name="20% - Accent3 2 6 6 2 3" xfId="2571" xr:uid="{00000000-0005-0000-0000-0000050A0000}"/>
    <cellStyle name="20% - Accent3 2 6 6 3" xfId="2572" xr:uid="{00000000-0005-0000-0000-0000060A0000}"/>
    <cellStyle name="20% - Accent3 2 6 6 4" xfId="2573" xr:uid="{00000000-0005-0000-0000-0000070A0000}"/>
    <cellStyle name="20% - Accent3 2 6 7" xfId="2574" xr:uid="{00000000-0005-0000-0000-0000080A0000}"/>
    <cellStyle name="20% - Accent3 2 6 7 2" xfId="2575" xr:uid="{00000000-0005-0000-0000-0000090A0000}"/>
    <cellStyle name="20% - Accent3 2 6 7 2 2" xfId="2576" xr:uid="{00000000-0005-0000-0000-00000A0A0000}"/>
    <cellStyle name="20% - Accent3 2 6 7 2 3" xfId="2577" xr:uid="{00000000-0005-0000-0000-00000B0A0000}"/>
    <cellStyle name="20% - Accent3 2 6 7 3" xfId="2578" xr:uid="{00000000-0005-0000-0000-00000C0A0000}"/>
    <cellStyle name="20% - Accent3 2 6 7 4" xfId="2579" xr:uid="{00000000-0005-0000-0000-00000D0A0000}"/>
    <cellStyle name="20% - Accent3 2 6 8" xfId="2580" xr:uid="{00000000-0005-0000-0000-00000E0A0000}"/>
    <cellStyle name="20% - Accent3 2 6 8 2" xfId="2581" xr:uid="{00000000-0005-0000-0000-00000F0A0000}"/>
    <cellStyle name="20% - Accent3 2 6 8 3" xfId="2582" xr:uid="{00000000-0005-0000-0000-0000100A0000}"/>
    <cellStyle name="20% - Accent3 2 6 9" xfId="2583" xr:uid="{00000000-0005-0000-0000-0000110A0000}"/>
    <cellStyle name="20% - Accent3 2 7" xfId="2584" xr:uid="{00000000-0005-0000-0000-0000120A0000}"/>
    <cellStyle name="20% - Accent3 2 7 2" xfId="2585" xr:uid="{00000000-0005-0000-0000-0000130A0000}"/>
    <cellStyle name="20% - Accent3 2 7 2 2" xfId="2586" xr:uid="{00000000-0005-0000-0000-0000140A0000}"/>
    <cellStyle name="20% - Accent3 2 7 2 3" xfId="2587" xr:uid="{00000000-0005-0000-0000-0000150A0000}"/>
    <cellStyle name="20% - Accent3 2 7 3" xfId="2588" xr:uid="{00000000-0005-0000-0000-0000160A0000}"/>
    <cellStyle name="20% - Accent3 2 7 4" xfId="2589" xr:uid="{00000000-0005-0000-0000-0000170A0000}"/>
    <cellStyle name="20% - Accent3 2 8" xfId="2590" xr:uid="{00000000-0005-0000-0000-0000180A0000}"/>
    <cellStyle name="20% - Accent3 2 8 2" xfId="2591" xr:uid="{00000000-0005-0000-0000-0000190A0000}"/>
    <cellStyle name="20% - Accent3 2 8 2 2" xfId="2592" xr:uid="{00000000-0005-0000-0000-00001A0A0000}"/>
    <cellStyle name="20% - Accent3 2 8 2 3" xfId="2593" xr:uid="{00000000-0005-0000-0000-00001B0A0000}"/>
    <cellStyle name="20% - Accent3 2 8 3" xfId="2594" xr:uid="{00000000-0005-0000-0000-00001C0A0000}"/>
    <cellStyle name="20% - Accent3 2 8 4" xfId="2595" xr:uid="{00000000-0005-0000-0000-00001D0A0000}"/>
    <cellStyle name="20% - Accent3 2 9" xfId="2596" xr:uid="{00000000-0005-0000-0000-00001E0A0000}"/>
    <cellStyle name="20% - Accent3 2 9 2" xfId="2597" xr:uid="{00000000-0005-0000-0000-00001F0A0000}"/>
    <cellStyle name="20% - Accent3 2 9 2 2" xfId="2598" xr:uid="{00000000-0005-0000-0000-0000200A0000}"/>
    <cellStyle name="20% - Accent3 2 9 2 3" xfId="2599" xr:uid="{00000000-0005-0000-0000-0000210A0000}"/>
    <cellStyle name="20% - Accent3 2 9 3" xfId="2600" xr:uid="{00000000-0005-0000-0000-0000220A0000}"/>
    <cellStyle name="20% - Accent3 2 9 4" xfId="2601" xr:uid="{00000000-0005-0000-0000-0000230A0000}"/>
    <cellStyle name="20% - Accent3 3" xfId="2602" xr:uid="{00000000-0005-0000-0000-0000240A0000}"/>
    <cellStyle name="20% - Accent3 4" xfId="2603" xr:uid="{00000000-0005-0000-0000-0000250A0000}"/>
    <cellStyle name="20% - Accent3 4 10" xfId="2604" xr:uid="{00000000-0005-0000-0000-0000260A0000}"/>
    <cellStyle name="20% - Accent3 4 10 2" xfId="2605" xr:uid="{00000000-0005-0000-0000-0000270A0000}"/>
    <cellStyle name="20% - Accent3 4 10 3" xfId="2606" xr:uid="{00000000-0005-0000-0000-0000280A0000}"/>
    <cellStyle name="20% - Accent3 4 11" xfId="2607" xr:uid="{00000000-0005-0000-0000-0000290A0000}"/>
    <cellStyle name="20% - Accent3 4 12" xfId="2608" xr:uid="{00000000-0005-0000-0000-00002A0A0000}"/>
    <cellStyle name="20% - Accent3 4 2" xfId="2609" xr:uid="{00000000-0005-0000-0000-00002B0A0000}"/>
    <cellStyle name="20% - Accent3 4 2 10" xfId="2610" xr:uid="{00000000-0005-0000-0000-00002C0A0000}"/>
    <cellStyle name="20% - Accent3 4 2 2" xfId="2611" xr:uid="{00000000-0005-0000-0000-00002D0A0000}"/>
    <cellStyle name="20% - Accent3 4 2 2 2" xfId="2612" xr:uid="{00000000-0005-0000-0000-00002E0A0000}"/>
    <cellStyle name="20% - Accent3 4 2 2 2 2" xfId="2613" xr:uid="{00000000-0005-0000-0000-00002F0A0000}"/>
    <cellStyle name="20% - Accent3 4 2 2 2 3" xfId="2614" xr:uid="{00000000-0005-0000-0000-0000300A0000}"/>
    <cellStyle name="20% - Accent3 4 2 2 3" xfId="2615" xr:uid="{00000000-0005-0000-0000-0000310A0000}"/>
    <cellStyle name="20% - Accent3 4 2 2 4" xfId="2616" xr:uid="{00000000-0005-0000-0000-0000320A0000}"/>
    <cellStyle name="20% - Accent3 4 2 3" xfId="2617" xr:uid="{00000000-0005-0000-0000-0000330A0000}"/>
    <cellStyle name="20% - Accent3 4 2 3 2" xfId="2618" xr:uid="{00000000-0005-0000-0000-0000340A0000}"/>
    <cellStyle name="20% - Accent3 4 2 3 2 2" xfId="2619" xr:uid="{00000000-0005-0000-0000-0000350A0000}"/>
    <cellStyle name="20% - Accent3 4 2 3 2 3" xfId="2620" xr:uid="{00000000-0005-0000-0000-0000360A0000}"/>
    <cellStyle name="20% - Accent3 4 2 3 3" xfId="2621" xr:uid="{00000000-0005-0000-0000-0000370A0000}"/>
    <cellStyle name="20% - Accent3 4 2 3 4" xfId="2622" xr:uid="{00000000-0005-0000-0000-0000380A0000}"/>
    <cellStyle name="20% - Accent3 4 2 4" xfId="2623" xr:uid="{00000000-0005-0000-0000-0000390A0000}"/>
    <cellStyle name="20% - Accent3 4 2 4 2" xfId="2624" xr:uid="{00000000-0005-0000-0000-00003A0A0000}"/>
    <cellStyle name="20% - Accent3 4 2 4 2 2" xfId="2625" xr:uid="{00000000-0005-0000-0000-00003B0A0000}"/>
    <cellStyle name="20% - Accent3 4 2 4 2 3" xfId="2626" xr:uid="{00000000-0005-0000-0000-00003C0A0000}"/>
    <cellStyle name="20% - Accent3 4 2 4 3" xfId="2627" xr:uid="{00000000-0005-0000-0000-00003D0A0000}"/>
    <cellStyle name="20% - Accent3 4 2 4 4" xfId="2628" xr:uid="{00000000-0005-0000-0000-00003E0A0000}"/>
    <cellStyle name="20% - Accent3 4 2 5" xfId="2629" xr:uid="{00000000-0005-0000-0000-00003F0A0000}"/>
    <cellStyle name="20% - Accent3 4 2 5 2" xfId="2630" xr:uid="{00000000-0005-0000-0000-0000400A0000}"/>
    <cellStyle name="20% - Accent3 4 2 5 2 2" xfId="2631" xr:uid="{00000000-0005-0000-0000-0000410A0000}"/>
    <cellStyle name="20% - Accent3 4 2 5 2 3" xfId="2632" xr:uid="{00000000-0005-0000-0000-0000420A0000}"/>
    <cellStyle name="20% - Accent3 4 2 5 3" xfId="2633" xr:uid="{00000000-0005-0000-0000-0000430A0000}"/>
    <cellStyle name="20% - Accent3 4 2 5 4" xfId="2634" xr:uid="{00000000-0005-0000-0000-0000440A0000}"/>
    <cellStyle name="20% - Accent3 4 2 6" xfId="2635" xr:uid="{00000000-0005-0000-0000-0000450A0000}"/>
    <cellStyle name="20% - Accent3 4 2 6 2" xfId="2636" xr:uid="{00000000-0005-0000-0000-0000460A0000}"/>
    <cellStyle name="20% - Accent3 4 2 6 2 2" xfId="2637" xr:uid="{00000000-0005-0000-0000-0000470A0000}"/>
    <cellStyle name="20% - Accent3 4 2 6 2 3" xfId="2638" xr:uid="{00000000-0005-0000-0000-0000480A0000}"/>
    <cellStyle name="20% - Accent3 4 2 6 3" xfId="2639" xr:uid="{00000000-0005-0000-0000-0000490A0000}"/>
    <cellStyle name="20% - Accent3 4 2 6 4" xfId="2640" xr:uid="{00000000-0005-0000-0000-00004A0A0000}"/>
    <cellStyle name="20% - Accent3 4 2 7" xfId="2641" xr:uid="{00000000-0005-0000-0000-00004B0A0000}"/>
    <cellStyle name="20% - Accent3 4 2 7 2" xfId="2642" xr:uid="{00000000-0005-0000-0000-00004C0A0000}"/>
    <cellStyle name="20% - Accent3 4 2 7 2 2" xfId="2643" xr:uid="{00000000-0005-0000-0000-00004D0A0000}"/>
    <cellStyle name="20% - Accent3 4 2 7 2 3" xfId="2644" xr:uid="{00000000-0005-0000-0000-00004E0A0000}"/>
    <cellStyle name="20% - Accent3 4 2 7 3" xfId="2645" xr:uid="{00000000-0005-0000-0000-00004F0A0000}"/>
    <cellStyle name="20% - Accent3 4 2 7 4" xfId="2646" xr:uid="{00000000-0005-0000-0000-0000500A0000}"/>
    <cellStyle name="20% - Accent3 4 2 8" xfId="2647" xr:uid="{00000000-0005-0000-0000-0000510A0000}"/>
    <cellStyle name="20% - Accent3 4 2 8 2" xfId="2648" xr:uid="{00000000-0005-0000-0000-0000520A0000}"/>
    <cellStyle name="20% - Accent3 4 2 8 3" xfId="2649" xr:uid="{00000000-0005-0000-0000-0000530A0000}"/>
    <cellStyle name="20% - Accent3 4 2 9" xfId="2650" xr:uid="{00000000-0005-0000-0000-0000540A0000}"/>
    <cellStyle name="20% - Accent3 4 3" xfId="2651" xr:uid="{00000000-0005-0000-0000-0000550A0000}"/>
    <cellStyle name="20% - Accent3 4 3 10" xfId="2652" xr:uid="{00000000-0005-0000-0000-0000560A0000}"/>
    <cellStyle name="20% - Accent3 4 3 2" xfId="2653" xr:uid="{00000000-0005-0000-0000-0000570A0000}"/>
    <cellStyle name="20% - Accent3 4 3 2 2" xfId="2654" xr:uid="{00000000-0005-0000-0000-0000580A0000}"/>
    <cellStyle name="20% - Accent3 4 3 2 2 2" xfId="2655" xr:uid="{00000000-0005-0000-0000-0000590A0000}"/>
    <cellStyle name="20% - Accent3 4 3 2 2 3" xfId="2656" xr:uid="{00000000-0005-0000-0000-00005A0A0000}"/>
    <cellStyle name="20% - Accent3 4 3 2 3" xfId="2657" xr:uid="{00000000-0005-0000-0000-00005B0A0000}"/>
    <cellStyle name="20% - Accent3 4 3 2 4" xfId="2658" xr:uid="{00000000-0005-0000-0000-00005C0A0000}"/>
    <cellStyle name="20% - Accent3 4 3 3" xfId="2659" xr:uid="{00000000-0005-0000-0000-00005D0A0000}"/>
    <cellStyle name="20% - Accent3 4 3 3 2" xfId="2660" xr:uid="{00000000-0005-0000-0000-00005E0A0000}"/>
    <cellStyle name="20% - Accent3 4 3 3 2 2" xfId="2661" xr:uid="{00000000-0005-0000-0000-00005F0A0000}"/>
    <cellStyle name="20% - Accent3 4 3 3 2 3" xfId="2662" xr:uid="{00000000-0005-0000-0000-0000600A0000}"/>
    <cellStyle name="20% - Accent3 4 3 3 3" xfId="2663" xr:uid="{00000000-0005-0000-0000-0000610A0000}"/>
    <cellStyle name="20% - Accent3 4 3 3 4" xfId="2664" xr:uid="{00000000-0005-0000-0000-0000620A0000}"/>
    <cellStyle name="20% - Accent3 4 3 4" xfId="2665" xr:uid="{00000000-0005-0000-0000-0000630A0000}"/>
    <cellStyle name="20% - Accent3 4 3 4 2" xfId="2666" xr:uid="{00000000-0005-0000-0000-0000640A0000}"/>
    <cellStyle name="20% - Accent3 4 3 4 2 2" xfId="2667" xr:uid="{00000000-0005-0000-0000-0000650A0000}"/>
    <cellStyle name="20% - Accent3 4 3 4 2 3" xfId="2668" xr:uid="{00000000-0005-0000-0000-0000660A0000}"/>
    <cellStyle name="20% - Accent3 4 3 4 3" xfId="2669" xr:uid="{00000000-0005-0000-0000-0000670A0000}"/>
    <cellStyle name="20% - Accent3 4 3 4 4" xfId="2670" xr:uid="{00000000-0005-0000-0000-0000680A0000}"/>
    <cellStyle name="20% - Accent3 4 3 5" xfId="2671" xr:uid="{00000000-0005-0000-0000-0000690A0000}"/>
    <cellStyle name="20% - Accent3 4 3 5 2" xfId="2672" xr:uid="{00000000-0005-0000-0000-00006A0A0000}"/>
    <cellStyle name="20% - Accent3 4 3 5 2 2" xfId="2673" xr:uid="{00000000-0005-0000-0000-00006B0A0000}"/>
    <cellStyle name="20% - Accent3 4 3 5 2 3" xfId="2674" xr:uid="{00000000-0005-0000-0000-00006C0A0000}"/>
    <cellStyle name="20% - Accent3 4 3 5 3" xfId="2675" xr:uid="{00000000-0005-0000-0000-00006D0A0000}"/>
    <cellStyle name="20% - Accent3 4 3 5 4" xfId="2676" xr:uid="{00000000-0005-0000-0000-00006E0A0000}"/>
    <cellStyle name="20% - Accent3 4 3 6" xfId="2677" xr:uid="{00000000-0005-0000-0000-00006F0A0000}"/>
    <cellStyle name="20% - Accent3 4 3 6 2" xfId="2678" xr:uid="{00000000-0005-0000-0000-0000700A0000}"/>
    <cellStyle name="20% - Accent3 4 3 6 2 2" xfId="2679" xr:uid="{00000000-0005-0000-0000-0000710A0000}"/>
    <cellStyle name="20% - Accent3 4 3 6 2 3" xfId="2680" xr:uid="{00000000-0005-0000-0000-0000720A0000}"/>
    <cellStyle name="20% - Accent3 4 3 6 3" xfId="2681" xr:uid="{00000000-0005-0000-0000-0000730A0000}"/>
    <cellStyle name="20% - Accent3 4 3 6 4" xfId="2682" xr:uid="{00000000-0005-0000-0000-0000740A0000}"/>
    <cellStyle name="20% - Accent3 4 3 7" xfId="2683" xr:uid="{00000000-0005-0000-0000-0000750A0000}"/>
    <cellStyle name="20% - Accent3 4 3 7 2" xfId="2684" xr:uid="{00000000-0005-0000-0000-0000760A0000}"/>
    <cellStyle name="20% - Accent3 4 3 7 2 2" xfId="2685" xr:uid="{00000000-0005-0000-0000-0000770A0000}"/>
    <cellStyle name="20% - Accent3 4 3 7 2 3" xfId="2686" xr:uid="{00000000-0005-0000-0000-0000780A0000}"/>
    <cellStyle name="20% - Accent3 4 3 7 3" xfId="2687" xr:uid="{00000000-0005-0000-0000-0000790A0000}"/>
    <cellStyle name="20% - Accent3 4 3 7 4" xfId="2688" xr:uid="{00000000-0005-0000-0000-00007A0A0000}"/>
    <cellStyle name="20% - Accent3 4 3 8" xfId="2689" xr:uid="{00000000-0005-0000-0000-00007B0A0000}"/>
    <cellStyle name="20% - Accent3 4 3 8 2" xfId="2690" xr:uid="{00000000-0005-0000-0000-00007C0A0000}"/>
    <cellStyle name="20% - Accent3 4 3 8 3" xfId="2691" xr:uid="{00000000-0005-0000-0000-00007D0A0000}"/>
    <cellStyle name="20% - Accent3 4 3 9" xfId="2692" xr:uid="{00000000-0005-0000-0000-00007E0A0000}"/>
    <cellStyle name="20% - Accent3 4 4" xfId="2693" xr:uid="{00000000-0005-0000-0000-00007F0A0000}"/>
    <cellStyle name="20% - Accent3 4 4 2" xfId="2694" xr:uid="{00000000-0005-0000-0000-0000800A0000}"/>
    <cellStyle name="20% - Accent3 4 4 2 2" xfId="2695" xr:uid="{00000000-0005-0000-0000-0000810A0000}"/>
    <cellStyle name="20% - Accent3 4 4 2 3" xfId="2696" xr:uid="{00000000-0005-0000-0000-0000820A0000}"/>
    <cellStyle name="20% - Accent3 4 4 3" xfId="2697" xr:uid="{00000000-0005-0000-0000-0000830A0000}"/>
    <cellStyle name="20% - Accent3 4 4 4" xfId="2698" xr:uid="{00000000-0005-0000-0000-0000840A0000}"/>
    <cellStyle name="20% - Accent3 4 5" xfId="2699" xr:uid="{00000000-0005-0000-0000-0000850A0000}"/>
    <cellStyle name="20% - Accent3 4 5 2" xfId="2700" xr:uid="{00000000-0005-0000-0000-0000860A0000}"/>
    <cellStyle name="20% - Accent3 4 5 2 2" xfId="2701" xr:uid="{00000000-0005-0000-0000-0000870A0000}"/>
    <cellStyle name="20% - Accent3 4 5 2 3" xfId="2702" xr:uid="{00000000-0005-0000-0000-0000880A0000}"/>
    <cellStyle name="20% - Accent3 4 5 3" xfId="2703" xr:uid="{00000000-0005-0000-0000-0000890A0000}"/>
    <cellStyle name="20% - Accent3 4 5 4" xfId="2704" xr:uid="{00000000-0005-0000-0000-00008A0A0000}"/>
    <cellStyle name="20% - Accent3 4 6" xfId="2705" xr:uid="{00000000-0005-0000-0000-00008B0A0000}"/>
    <cellStyle name="20% - Accent3 4 6 2" xfId="2706" xr:uid="{00000000-0005-0000-0000-00008C0A0000}"/>
    <cellStyle name="20% - Accent3 4 6 2 2" xfId="2707" xr:uid="{00000000-0005-0000-0000-00008D0A0000}"/>
    <cellStyle name="20% - Accent3 4 6 2 3" xfId="2708" xr:uid="{00000000-0005-0000-0000-00008E0A0000}"/>
    <cellStyle name="20% - Accent3 4 6 3" xfId="2709" xr:uid="{00000000-0005-0000-0000-00008F0A0000}"/>
    <cellStyle name="20% - Accent3 4 6 4" xfId="2710" xr:uid="{00000000-0005-0000-0000-0000900A0000}"/>
    <cellStyle name="20% - Accent3 4 7" xfId="2711" xr:uid="{00000000-0005-0000-0000-0000910A0000}"/>
    <cellStyle name="20% - Accent3 4 7 2" xfId="2712" xr:uid="{00000000-0005-0000-0000-0000920A0000}"/>
    <cellStyle name="20% - Accent3 4 7 2 2" xfId="2713" xr:uid="{00000000-0005-0000-0000-0000930A0000}"/>
    <cellStyle name="20% - Accent3 4 7 2 3" xfId="2714" xr:uid="{00000000-0005-0000-0000-0000940A0000}"/>
    <cellStyle name="20% - Accent3 4 7 3" xfId="2715" xr:uid="{00000000-0005-0000-0000-0000950A0000}"/>
    <cellStyle name="20% - Accent3 4 7 4" xfId="2716" xr:uid="{00000000-0005-0000-0000-0000960A0000}"/>
    <cellStyle name="20% - Accent3 4 8" xfId="2717" xr:uid="{00000000-0005-0000-0000-0000970A0000}"/>
    <cellStyle name="20% - Accent3 4 8 2" xfId="2718" xr:uid="{00000000-0005-0000-0000-0000980A0000}"/>
    <cellStyle name="20% - Accent3 4 8 2 2" xfId="2719" xr:uid="{00000000-0005-0000-0000-0000990A0000}"/>
    <cellStyle name="20% - Accent3 4 8 2 3" xfId="2720" xr:uid="{00000000-0005-0000-0000-00009A0A0000}"/>
    <cellStyle name="20% - Accent3 4 8 3" xfId="2721" xr:uid="{00000000-0005-0000-0000-00009B0A0000}"/>
    <cellStyle name="20% - Accent3 4 8 4" xfId="2722" xr:uid="{00000000-0005-0000-0000-00009C0A0000}"/>
    <cellStyle name="20% - Accent3 4 9" xfId="2723" xr:uid="{00000000-0005-0000-0000-00009D0A0000}"/>
    <cellStyle name="20% - Accent3 4 9 2" xfId="2724" xr:uid="{00000000-0005-0000-0000-00009E0A0000}"/>
    <cellStyle name="20% - Accent3 4 9 2 2" xfId="2725" xr:uid="{00000000-0005-0000-0000-00009F0A0000}"/>
    <cellStyle name="20% - Accent3 4 9 2 3" xfId="2726" xr:uid="{00000000-0005-0000-0000-0000A00A0000}"/>
    <cellStyle name="20% - Accent3 4 9 3" xfId="2727" xr:uid="{00000000-0005-0000-0000-0000A10A0000}"/>
    <cellStyle name="20% - Accent3 4 9 4" xfId="2728" xr:uid="{00000000-0005-0000-0000-0000A20A0000}"/>
    <cellStyle name="20% - Accent3 5" xfId="2729" xr:uid="{00000000-0005-0000-0000-0000A30A0000}"/>
    <cellStyle name="20% - Accent3 5 10" xfId="2730" xr:uid="{00000000-0005-0000-0000-0000A40A0000}"/>
    <cellStyle name="20% - Accent3 5 10 2" xfId="2731" xr:uid="{00000000-0005-0000-0000-0000A50A0000}"/>
    <cellStyle name="20% - Accent3 5 10 3" xfId="2732" xr:uid="{00000000-0005-0000-0000-0000A60A0000}"/>
    <cellStyle name="20% - Accent3 5 11" xfId="2733" xr:uid="{00000000-0005-0000-0000-0000A70A0000}"/>
    <cellStyle name="20% - Accent3 5 12" xfId="2734" xr:uid="{00000000-0005-0000-0000-0000A80A0000}"/>
    <cellStyle name="20% - Accent3 5 2" xfId="2735" xr:uid="{00000000-0005-0000-0000-0000A90A0000}"/>
    <cellStyle name="20% - Accent3 5 2 10" xfId="2736" xr:uid="{00000000-0005-0000-0000-0000AA0A0000}"/>
    <cellStyle name="20% - Accent3 5 2 2" xfId="2737" xr:uid="{00000000-0005-0000-0000-0000AB0A0000}"/>
    <cellStyle name="20% - Accent3 5 2 2 2" xfId="2738" xr:uid="{00000000-0005-0000-0000-0000AC0A0000}"/>
    <cellStyle name="20% - Accent3 5 2 2 2 2" xfId="2739" xr:uid="{00000000-0005-0000-0000-0000AD0A0000}"/>
    <cellStyle name="20% - Accent3 5 2 2 2 3" xfId="2740" xr:uid="{00000000-0005-0000-0000-0000AE0A0000}"/>
    <cellStyle name="20% - Accent3 5 2 2 3" xfId="2741" xr:uid="{00000000-0005-0000-0000-0000AF0A0000}"/>
    <cellStyle name="20% - Accent3 5 2 2 4" xfId="2742" xr:uid="{00000000-0005-0000-0000-0000B00A0000}"/>
    <cellStyle name="20% - Accent3 5 2 3" xfId="2743" xr:uid="{00000000-0005-0000-0000-0000B10A0000}"/>
    <cellStyle name="20% - Accent3 5 2 3 2" xfId="2744" xr:uid="{00000000-0005-0000-0000-0000B20A0000}"/>
    <cellStyle name="20% - Accent3 5 2 3 2 2" xfId="2745" xr:uid="{00000000-0005-0000-0000-0000B30A0000}"/>
    <cellStyle name="20% - Accent3 5 2 3 2 3" xfId="2746" xr:uid="{00000000-0005-0000-0000-0000B40A0000}"/>
    <cellStyle name="20% - Accent3 5 2 3 3" xfId="2747" xr:uid="{00000000-0005-0000-0000-0000B50A0000}"/>
    <cellStyle name="20% - Accent3 5 2 3 4" xfId="2748" xr:uid="{00000000-0005-0000-0000-0000B60A0000}"/>
    <cellStyle name="20% - Accent3 5 2 4" xfId="2749" xr:uid="{00000000-0005-0000-0000-0000B70A0000}"/>
    <cellStyle name="20% - Accent3 5 2 4 2" xfId="2750" xr:uid="{00000000-0005-0000-0000-0000B80A0000}"/>
    <cellStyle name="20% - Accent3 5 2 4 2 2" xfId="2751" xr:uid="{00000000-0005-0000-0000-0000B90A0000}"/>
    <cellStyle name="20% - Accent3 5 2 4 2 3" xfId="2752" xr:uid="{00000000-0005-0000-0000-0000BA0A0000}"/>
    <cellStyle name="20% - Accent3 5 2 4 3" xfId="2753" xr:uid="{00000000-0005-0000-0000-0000BB0A0000}"/>
    <cellStyle name="20% - Accent3 5 2 4 4" xfId="2754" xr:uid="{00000000-0005-0000-0000-0000BC0A0000}"/>
    <cellStyle name="20% - Accent3 5 2 5" xfId="2755" xr:uid="{00000000-0005-0000-0000-0000BD0A0000}"/>
    <cellStyle name="20% - Accent3 5 2 5 2" xfId="2756" xr:uid="{00000000-0005-0000-0000-0000BE0A0000}"/>
    <cellStyle name="20% - Accent3 5 2 5 2 2" xfId="2757" xr:uid="{00000000-0005-0000-0000-0000BF0A0000}"/>
    <cellStyle name="20% - Accent3 5 2 5 2 3" xfId="2758" xr:uid="{00000000-0005-0000-0000-0000C00A0000}"/>
    <cellStyle name="20% - Accent3 5 2 5 3" xfId="2759" xr:uid="{00000000-0005-0000-0000-0000C10A0000}"/>
    <cellStyle name="20% - Accent3 5 2 5 4" xfId="2760" xr:uid="{00000000-0005-0000-0000-0000C20A0000}"/>
    <cellStyle name="20% - Accent3 5 2 6" xfId="2761" xr:uid="{00000000-0005-0000-0000-0000C30A0000}"/>
    <cellStyle name="20% - Accent3 5 2 6 2" xfId="2762" xr:uid="{00000000-0005-0000-0000-0000C40A0000}"/>
    <cellStyle name="20% - Accent3 5 2 6 2 2" xfId="2763" xr:uid="{00000000-0005-0000-0000-0000C50A0000}"/>
    <cellStyle name="20% - Accent3 5 2 6 2 3" xfId="2764" xr:uid="{00000000-0005-0000-0000-0000C60A0000}"/>
    <cellStyle name="20% - Accent3 5 2 6 3" xfId="2765" xr:uid="{00000000-0005-0000-0000-0000C70A0000}"/>
    <cellStyle name="20% - Accent3 5 2 6 4" xfId="2766" xr:uid="{00000000-0005-0000-0000-0000C80A0000}"/>
    <cellStyle name="20% - Accent3 5 2 7" xfId="2767" xr:uid="{00000000-0005-0000-0000-0000C90A0000}"/>
    <cellStyle name="20% - Accent3 5 2 7 2" xfId="2768" xr:uid="{00000000-0005-0000-0000-0000CA0A0000}"/>
    <cellStyle name="20% - Accent3 5 2 7 2 2" xfId="2769" xr:uid="{00000000-0005-0000-0000-0000CB0A0000}"/>
    <cellStyle name="20% - Accent3 5 2 7 2 3" xfId="2770" xr:uid="{00000000-0005-0000-0000-0000CC0A0000}"/>
    <cellStyle name="20% - Accent3 5 2 7 3" xfId="2771" xr:uid="{00000000-0005-0000-0000-0000CD0A0000}"/>
    <cellStyle name="20% - Accent3 5 2 7 4" xfId="2772" xr:uid="{00000000-0005-0000-0000-0000CE0A0000}"/>
    <cellStyle name="20% - Accent3 5 2 8" xfId="2773" xr:uid="{00000000-0005-0000-0000-0000CF0A0000}"/>
    <cellStyle name="20% - Accent3 5 2 8 2" xfId="2774" xr:uid="{00000000-0005-0000-0000-0000D00A0000}"/>
    <cellStyle name="20% - Accent3 5 2 8 3" xfId="2775" xr:uid="{00000000-0005-0000-0000-0000D10A0000}"/>
    <cellStyle name="20% - Accent3 5 2 9" xfId="2776" xr:uid="{00000000-0005-0000-0000-0000D20A0000}"/>
    <cellStyle name="20% - Accent3 5 3" xfId="2777" xr:uid="{00000000-0005-0000-0000-0000D30A0000}"/>
    <cellStyle name="20% - Accent3 5 3 10" xfId="2778" xr:uid="{00000000-0005-0000-0000-0000D40A0000}"/>
    <cellStyle name="20% - Accent3 5 3 2" xfId="2779" xr:uid="{00000000-0005-0000-0000-0000D50A0000}"/>
    <cellStyle name="20% - Accent3 5 3 2 2" xfId="2780" xr:uid="{00000000-0005-0000-0000-0000D60A0000}"/>
    <cellStyle name="20% - Accent3 5 3 2 2 2" xfId="2781" xr:uid="{00000000-0005-0000-0000-0000D70A0000}"/>
    <cellStyle name="20% - Accent3 5 3 2 2 3" xfId="2782" xr:uid="{00000000-0005-0000-0000-0000D80A0000}"/>
    <cellStyle name="20% - Accent3 5 3 2 3" xfId="2783" xr:uid="{00000000-0005-0000-0000-0000D90A0000}"/>
    <cellStyle name="20% - Accent3 5 3 2 4" xfId="2784" xr:uid="{00000000-0005-0000-0000-0000DA0A0000}"/>
    <cellStyle name="20% - Accent3 5 3 3" xfId="2785" xr:uid="{00000000-0005-0000-0000-0000DB0A0000}"/>
    <cellStyle name="20% - Accent3 5 3 3 2" xfId="2786" xr:uid="{00000000-0005-0000-0000-0000DC0A0000}"/>
    <cellStyle name="20% - Accent3 5 3 3 2 2" xfId="2787" xr:uid="{00000000-0005-0000-0000-0000DD0A0000}"/>
    <cellStyle name="20% - Accent3 5 3 3 2 3" xfId="2788" xr:uid="{00000000-0005-0000-0000-0000DE0A0000}"/>
    <cellStyle name="20% - Accent3 5 3 3 3" xfId="2789" xr:uid="{00000000-0005-0000-0000-0000DF0A0000}"/>
    <cellStyle name="20% - Accent3 5 3 3 4" xfId="2790" xr:uid="{00000000-0005-0000-0000-0000E00A0000}"/>
    <cellStyle name="20% - Accent3 5 3 4" xfId="2791" xr:uid="{00000000-0005-0000-0000-0000E10A0000}"/>
    <cellStyle name="20% - Accent3 5 3 4 2" xfId="2792" xr:uid="{00000000-0005-0000-0000-0000E20A0000}"/>
    <cellStyle name="20% - Accent3 5 3 4 2 2" xfId="2793" xr:uid="{00000000-0005-0000-0000-0000E30A0000}"/>
    <cellStyle name="20% - Accent3 5 3 4 2 3" xfId="2794" xr:uid="{00000000-0005-0000-0000-0000E40A0000}"/>
    <cellStyle name="20% - Accent3 5 3 4 3" xfId="2795" xr:uid="{00000000-0005-0000-0000-0000E50A0000}"/>
    <cellStyle name="20% - Accent3 5 3 4 4" xfId="2796" xr:uid="{00000000-0005-0000-0000-0000E60A0000}"/>
    <cellStyle name="20% - Accent3 5 3 5" xfId="2797" xr:uid="{00000000-0005-0000-0000-0000E70A0000}"/>
    <cellStyle name="20% - Accent3 5 3 5 2" xfId="2798" xr:uid="{00000000-0005-0000-0000-0000E80A0000}"/>
    <cellStyle name="20% - Accent3 5 3 5 2 2" xfId="2799" xr:uid="{00000000-0005-0000-0000-0000E90A0000}"/>
    <cellStyle name="20% - Accent3 5 3 5 2 3" xfId="2800" xr:uid="{00000000-0005-0000-0000-0000EA0A0000}"/>
    <cellStyle name="20% - Accent3 5 3 5 3" xfId="2801" xr:uid="{00000000-0005-0000-0000-0000EB0A0000}"/>
    <cellStyle name="20% - Accent3 5 3 5 4" xfId="2802" xr:uid="{00000000-0005-0000-0000-0000EC0A0000}"/>
    <cellStyle name="20% - Accent3 5 3 6" xfId="2803" xr:uid="{00000000-0005-0000-0000-0000ED0A0000}"/>
    <cellStyle name="20% - Accent3 5 3 6 2" xfId="2804" xr:uid="{00000000-0005-0000-0000-0000EE0A0000}"/>
    <cellStyle name="20% - Accent3 5 3 6 2 2" xfId="2805" xr:uid="{00000000-0005-0000-0000-0000EF0A0000}"/>
    <cellStyle name="20% - Accent3 5 3 6 2 3" xfId="2806" xr:uid="{00000000-0005-0000-0000-0000F00A0000}"/>
    <cellStyle name="20% - Accent3 5 3 6 3" xfId="2807" xr:uid="{00000000-0005-0000-0000-0000F10A0000}"/>
    <cellStyle name="20% - Accent3 5 3 6 4" xfId="2808" xr:uid="{00000000-0005-0000-0000-0000F20A0000}"/>
    <cellStyle name="20% - Accent3 5 3 7" xfId="2809" xr:uid="{00000000-0005-0000-0000-0000F30A0000}"/>
    <cellStyle name="20% - Accent3 5 3 7 2" xfId="2810" xr:uid="{00000000-0005-0000-0000-0000F40A0000}"/>
    <cellStyle name="20% - Accent3 5 3 7 2 2" xfId="2811" xr:uid="{00000000-0005-0000-0000-0000F50A0000}"/>
    <cellStyle name="20% - Accent3 5 3 7 2 3" xfId="2812" xr:uid="{00000000-0005-0000-0000-0000F60A0000}"/>
    <cellStyle name="20% - Accent3 5 3 7 3" xfId="2813" xr:uid="{00000000-0005-0000-0000-0000F70A0000}"/>
    <cellStyle name="20% - Accent3 5 3 7 4" xfId="2814" xr:uid="{00000000-0005-0000-0000-0000F80A0000}"/>
    <cellStyle name="20% - Accent3 5 3 8" xfId="2815" xr:uid="{00000000-0005-0000-0000-0000F90A0000}"/>
    <cellStyle name="20% - Accent3 5 3 8 2" xfId="2816" xr:uid="{00000000-0005-0000-0000-0000FA0A0000}"/>
    <cellStyle name="20% - Accent3 5 3 8 3" xfId="2817" xr:uid="{00000000-0005-0000-0000-0000FB0A0000}"/>
    <cellStyle name="20% - Accent3 5 3 9" xfId="2818" xr:uid="{00000000-0005-0000-0000-0000FC0A0000}"/>
    <cellStyle name="20% - Accent3 5 4" xfId="2819" xr:uid="{00000000-0005-0000-0000-0000FD0A0000}"/>
    <cellStyle name="20% - Accent3 5 4 2" xfId="2820" xr:uid="{00000000-0005-0000-0000-0000FE0A0000}"/>
    <cellStyle name="20% - Accent3 5 4 2 2" xfId="2821" xr:uid="{00000000-0005-0000-0000-0000FF0A0000}"/>
    <cellStyle name="20% - Accent3 5 4 2 3" xfId="2822" xr:uid="{00000000-0005-0000-0000-0000000B0000}"/>
    <cellStyle name="20% - Accent3 5 4 3" xfId="2823" xr:uid="{00000000-0005-0000-0000-0000010B0000}"/>
    <cellStyle name="20% - Accent3 5 4 4" xfId="2824" xr:uid="{00000000-0005-0000-0000-0000020B0000}"/>
    <cellStyle name="20% - Accent3 5 5" xfId="2825" xr:uid="{00000000-0005-0000-0000-0000030B0000}"/>
    <cellStyle name="20% - Accent3 5 5 2" xfId="2826" xr:uid="{00000000-0005-0000-0000-0000040B0000}"/>
    <cellStyle name="20% - Accent3 5 5 2 2" xfId="2827" xr:uid="{00000000-0005-0000-0000-0000050B0000}"/>
    <cellStyle name="20% - Accent3 5 5 2 3" xfId="2828" xr:uid="{00000000-0005-0000-0000-0000060B0000}"/>
    <cellStyle name="20% - Accent3 5 5 3" xfId="2829" xr:uid="{00000000-0005-0000-0000-0000070B0000}"/>
    <cellStyle name="20% - Accent3 5 5 4" xfId="2830" xr:uid="{00000000-0005-0000-0000-0000080B0000}"/>
    <cellStyle name="20% - Accent3 5 6" xfId="2831" xr:uid="{00000000-0005-0000-0000-0000090B0000}"/>
    <cellStyle name="20% - Accent3 5 6 2" xfId="2832" xr:uid="{00000000-0005-0000-0000-00000A0B0000}"/>
    <cellStyle name="20% - Accent3 5 6 2 2" xfId="2833" xr:uid="{00000000-0005-0000-0000-00000B0B0000}"/>
    <cellStyle name="20% - Accent3 5 6 2 3" xfId="2834" xr:uid="{00000000-0005-0000-0000-00000C0B0000}"/>
    <cellStyle name="20% - Accent3 5 6 3" xfId="2835" xr:uid="{00000000-0005-0000-0000-00000D0B0000}"/>
    <cellStyle name="20% - Accent3 5 6 4" xfId="2836" xr:uid="{00000000-0005-0000-0000-00000E0B0000}"/>
    <cellStyle name="20% - Accent3 5 7" xfId="2837" xr:uid="{00000000-0005-0000-0000-00000F0B0000}"/>
    <cellStyle name="20% - Accent3 5 7 2" xfId="2838" xr:uid="{00000000-0005-0000-0000-0000100B0000}"/>
    <cellStyle name="20% - Accent3 5 7 2 2" xfId="2839" xr:uid="{00000000-0005-0000-0000-0000110B0000}"/>
    <cellStyle name="20% - Accent3 5 7 2 3" xfId="2840" xr:uid="{00000000-0005-0000-0000-0000120B0000}"/>
    <cellStyle name="20% - Accent3 5 7 3" xfId="2841" xr:uid="{00000000-0005-0000-0000-0000130B0000}"/>
    <cellStyle name="20% - Accent3 5 7 4" xfId="2842" xr:uid="{00000000-0005-0000-0000-0000140B0000}"/>
    <cellStyle name="20% - Accent3 5 8" xfId="2843" xr:uid="{00000000-0005-0000-0000-0000150B0000}"/>
    <cellStyle name="20% - Accent3 5 8 2" xfId="2844" xr:uid="{00000000-0005-0000-0000-0000160B0000}"/>
    <cellStyle name="20% - Accent3 5 8 2 2" xfId="2845" xr:uid="{00000000-0005-0000-0000-0000170B0000}"/>
    <cellStyle name="20% - Accent3 5 8 2 3" xfId="2846" xr:uid="{00000000-0005-0000-0000-0000180B0000}"/>
    <cellStyle name="20% - Accent3 5 8 3" xfId="2847" xr:uid="{00000000-0005-0000-0000-0000190B0000}"/>
    <cellStyle name="20% - Accent3 5 8 4" xfId="2848" xr:uid="{00000000-0005-0000-0000-00001A0B0000}"/>
    <cellStyle name="20% - Accent3 5 9" xfId="2849" xr:uid="{00000000-0005-0000-0000-00001B0B0000}"/>
    <cellStyle name="20% - Accent3 5 9 2" xfId="2850" xr:uid="{00000000-0005-0000-0000-00001C0B0000}"/>
    <cellStyle name="20% - Accent3 5 9 2 2" xfId="2851" xr:uid="{00000000-0005-0000-0000-00001D0B0000}"/>
    <cellStyle name="20% - Accent3 5 9 2 3" xfId="2852" xr:uid="{00000000-0005-0000-0000-00001E0B0000}"/>
    <cellStyle name="20% - Accent3 5 9 3" xfId="2853" xr:uid="{00000000-0005-0000-0000-00001F0B0000}"/>
    <cellStyle name="20% - Accent3 5 9 4" xfId="2854" xr:uid="{00000000-0005-0000-0000-0000200B0000}"/>
    <cellStyle name="20% - Accent3 6" xfId="2855" xr:uid="{00000000-0005-0000-0000-0000210B0000}"/>
    <cellStyle name="20% - Accent3 6 10" xfId="2856" xr:uid="{00000000-0005-0000-0000-0000220B0000}"/>
    <cellStyle name="20% - Accent3 6 10 2" xfId="2857" xr:uid="{00000000-0005-0000-0000-0000230B0000}"/>
    <cellStyle name="20% - Accent3 6 10 3" xfId="2858" xr:uid="{00000000-0005-0000-0000-0000240B0000}"/>
    <cellStyle name="20% - Accent3 6 11" xfId="2859" xr:uid="{00000000-0005-0000-0000-0000250B0000}"/>
    <cellStyle name="20% - Accent3 6 12" xfId="2860" xr:uid="{00000000-0005-0000-0000-0000260B0000}"/>
    <cellStyle name="20% - Accent3 6 2" xfId="2861" xr:uid="{00000000-0005-0000-0000-0000270B0000}"/>
    <cellStyle name="20% - Accent3 6 2 10" xfId="2862" xr:uid="{00000000-0005-0000-0000-0000280B0000}"/>
    <cellStyle name="20% - Accent3 6 2 2" xfId="2863" xr:uid="{00000000-0005-0000-0000-0000290B0000}"/>
    <cellStyle name="20% - Accent3 6 2 2 2" xfId="2864" xr:uid="{00000000-0005-0000-0000-00002A0B0000}"/>
    <cellStyle name="20% - Accent3 6 2 2 2 2" xfId="2865" xr:uid="{00000000-0005-0000-0000-00002B0B0000}"/>
    <cellStyle name="20% - Accent3 6 2 2 2 3" xfId="2866" xr:uid="{00000000-0005-0000-0000-00002C0B0000}"/>
    <cellStyle name="20% - Accent3 6 2 2 3" xfId="2867" xr:uid="{00000000-0005-0000-0000-00002D0B0000}"/>
    <cellStyle name="20% - Accent3 6 2 2 4" xfId="2868" xr:uid="{00000000-0005-0000-0000-00002E0B0000}"/>
    <cellStyle name="20% - Accent3 6 2 3" xfId="2869" xr:uid="{00000000-0005-0000-0000-00002F0B0000}"/>
    <cellStyle name="20% - Accent3 6 2 3 2" xfId="2870" xr:uid="{00000000-0005-0000-0000-0000300B0000}"/>
    <cellStyle name="20% - Accent3 6 2 3 2 2" xfId="2871" xr:uid="{00000000-0005-0000-0000-0000310B0000}"/>
    <cellStyle name="20% - Accent3 6 2 3 2 3" xfId="2872" xr:uid="{00000000-0005-0000-0000-0000320B0000}"/>
    <cellStyle name="20% - Accent3 6 2 3 3" xfId="2873" xr:uid="{00000000-0005-0000-0000-0000330B0000}"/>
    <cellStyle name="20% - Accent3 6 2 3 4" xfId="2874" xr:uid="{00000000-0005-0000-0000-0000340B0000}"/>
    <cellStyle name="20% - Accent3 6 2 4" xfId="2875" xr:uid="{00000000-0005-0000-0000-0000350B0000}"/>
    <cellStyle name="20% - Accent3 6 2 4 2" xfId="2876" xr:uid="{00000000-0005-0000-0000-0000360B0000}"/>
    <cellStyle name="20% - Accent3 6 2 4 2 2" xfId="2877" xr:uid="{00000000-0005-0000-0000-0000370B0000}"/>
    <cellStyle name="20% - Accent3 6 2 4 2 3" xfId="2878" xr:uid="{00000000-0005-0000-0000-0000380B0000}"/>
    <cellStyle name="20% - Accent3 6 2 4 3" xfId="2879" xr:uid="{00000000-0005-0000-0000-0000390B0000}"/>
    <cellStyle name="20% - Accent3 6 2 4 4" xfId="2880" xr:uid="{00000000-0005-0000-0000-00003A0B0000}"/>
    <cellStyle name="20% - Accent3 6 2 5" xfId="2881" xr:uid="{00000000-0005-0000-0000-00003B0B0000}"/>
    <cellStyle name="20% - Accent3 6 2 5 2" xfId="2882" xr:uid="{00000000-0005-0000-0000-00003C0B0000}"/>
    <cellStyle name="20% - Accent3 6 2 5 2 2" xfId="2883" xr:uid="{00000000-0005-0000-0000-00003D0B0000}"/>
    <cellStyle name="20% - Accent3 6 2 5 2 3" xfId="2884" xr:uid="{00000000-0005-0000-0000-00003E0B0000}"/>
    <cellStyle name="20% - Accent3 6 2 5 3" xfId="2885" xr:uid="{00000000-0005-0000-0000-00003F0B0000}"/>
    <cellStyle name="20% - Accent3 6 2 5 4" xfId="2886" xr:uid="{00000000-0005-0000-0000-0000400B0000}"/>
    <cellStyle name="20% - Accent3 6 2 6" xfId="2887" xr:uid="{00000000-0005-0000-0000-0000410B0000}"/>
    <cellStyle name="20% - Accent3 6 2 6 2" xfId="2888" xr:uid="{00000000-0005-0000-0000-0000420B0000}"/>
    <cellStyle name="20% - Accent3 6 2 6 2 2" xfId="2889" xr:uid="{00000000-0005-0000-0000-0000430B0000}"/>
    <cellStyle name="20% - Accent3 6 2 6 2 3" xfId="2890" xr:uid="{00000000-0005-0000-0000-0000440B0000}"/>
    <cellStyle name="20% - Accent3 6 2 6 3" xfId="2891" xr:uid="{00000000-0005-0000-0000-0000450B0000}"/>
    <cellStyle name="20% - Accent3 6 2 6 4" xfId="2892" xr:uid="{00000000-0005-0000-0000-0000460B0000}"/>
    <cellStyle name="20% - Accent3 6 2 7" xfId="2893" xr:uid="{00000000-0005-0000-0000-0000470B0000}"/>
    <cellStyle name="20% - Accent3 6 2 7 2" xfId="2894" xr:uid="{00000000-0005-0000-0000-0000480B0000}"/>
    <cellStyle name="20% - Accent3 6 2 7 2 2" xfId="2895" xr:uid="{00000000-0005-0000-0000-0000490B0000}"/>
    <cellStyle name="20% - Accent3 6 2 7 2 3" xfId="2896" xr:uid="{00000000-0005-0000-0000-00004A0B0000}"/>
    <cellStyle name="20% - Accent3 6 2 7 3" xfId="2897" xr:uid="{00000000-0005-0000-0000-00004B0B0000}"/>
    <cellStyle name="20% - Accent3 6 2 7 4" xfId="2898" xr:uid="{00000000-0005-0000-0000-00004C0B0000}"/>
    <cellStyle name="20% - Accent3 6 2 8" xfId="2899" xr:uid="{00000000-0005-0000-0000-00004D0B0000}"/>
    <cellStyle name="20% - Accent3 6 2 8 2" xfId="2900" xr:uid="{00000000-0005-0000-0000-00004E0B0000}"/>
    <cellStyle name="20% - Accent3 6 2 8 3" xfId="2901" xr:uid="{00000000-0005-0000-0000-00004F0B0000}"/>
    <cellStyle name="20% - Accent3 6 2 9" xfId="2902" xr:uid="{00000000-0005-0000-0000-0000500B0000}"/>
    <cellStyle name="20% - Accent3 6 3" xfId="2903" xr:uid="{00000000-0005-0000-0000-0000510B0000}"/>
    <cellStyle name="20% - Accent3 6 3 10" xfId="2904" xr:uid="{00000000-0005-0000-0000-0000520B0000}"/>
    <cellStyle name="20% - Accent3 6 3 2" xfId="2905" xr:uid="{00000000-0005-0000-0000-0000530B0000}"/>
    <cellStyle name="20% - Accent3 6 3 2 2" xfId="2906" xr:uid="{00000000-0005-0000-0000-0000540B0000}"/>
    <cellStyle name="20% - Accent3 6 3 2 2 2" xfId="2907" xr:uid="{00000000-0005-0000-0000-0000550B0000}"/>
    <cellStyle name="20% - Accent3 6 3 2 2 3" xfId="2908" xr:uid="{00000000-0005-0000-0000-0000560B0000}"/>
    <cellStyle name="20% - Accent3 6 3 2 3" xfId="2909" xr:uid="{00000000-0005-0000-0000-0000570B0000}"/>
    <cellStyle name="20% - Accent3 6 3 2 4" xfId="2910" xr:uid="{00000000-0005-0000-0000-0000580B0000}"/>
    <cellStyle name="20% - Accent3 6 3 3" xfId="2911" xr:uid="{00000000-0005-0000-0000-0000590B0000}"/>
    <cellStyle name="20% - Accent3 6 3 3 2" xfId="2912" xr:uid="{00000000-0005-0000-0000-00005A0B0000}"/>
    <cellStyle name="20% - Accent3 6 3 3 2 2" xfId="2913" xr:uid="{00000000-0005-0000-0000-00005B0B0000}"/>
    <cellStyle name="20% - Accent3 6 3 3 2 3" xfId="2914" xr:uid="{00000000-0005-0000-0000-00005C0B0000}"/>
    <cellStyle name="20% - Accent3 6 3 3 3" xfId="2915" xr:uid="{00000000-0005-0000-0000-00005D0B0000}"/>
    <cellStyle name="20% - Accent3 6 3 3 4" xfId="2916" xr:uid="{00000000-0005-0000-0000-00005E0B0000}"/>
    <cellStyle name="20% - Accent3 6 3 4" xfId="2917" xr:uid="{00000000-0005-0000-0000-00005F0B0000}"/>
    <cellStyle name="20% - Accent3 6 3 4 2" xfId="2918" xr:uid="{00000000-0005-0000-0000-0000600B0000}"/>
    <cellStyle name="20% - Accent3 6 3 4 2 2" xfId="2919" xr:uid="{00000000-0005-0000-0000-0000610B0000}"/>
    <cellStyle name="20% - Accent3 6 3 4 2 3" xfId="2920" xr:uid="{00000000-0005-0000-0000-0000620B0000}"/>
    <cellStyle name="20% - Accent3 6 3 4 3" xfId="2921" xr:uid="{00000000-0005-0000-0000-0000630B0000}"/>
    <cellStyle name="20% - Accent3 6 3 4 4" xfId="2922" xr:uid="{00000000-0005-0000-0000-0000640B0000}"/>
    <cellStyle name="20% - Accent3 6 3 5" xfId="2923" xr:uid="{00000000-0005-0000-0000-0000650B0000}"/>
    <cellStyle name="20% - Accent3 6 3 5 2" xfId="2924" xr:uid="{00000000-0005-0000-0000-0000660B0000}"/>
    <cellStyle name="20% - Accent3 6 3 5 2 2" xfId="2925" xr:uid="{00000000-0005-0000-0000-0000670B0000}"/>
    <cellStyle name="20% - Accent3 6 3 5 2 3" xfId="2926" xr:uid="{00000000-0005-0000-0000-0000680B0000}"/>
    <cellStyle name="20% - Accent3 6 3 5 3" xfId="2927" xr:uid="{00000000-0005-0000-0000-0000690B0000}"/>
    <cellStyle name="20% - Accent3 6 3 5 4" xfId="2928" xr:uid="{00000000-0005-0000-0000-00006A0B0000}"/>
    <cellStyle name="20% - Accent3 6 3 6" xfId="2929" xr:uid="{00000000-0005-0000-0000-00006B0B0000}"/>
    <cellStyle name="20% - Accent3 6 3 6 2" xfId="2930" xr:uid="{00000000-0005-0000-0000-00006C0B0000}"/>
    <cellStyle name="20% - Accent3 6 3 6 2 2" xfId="2931" xr:uid="{00000000-0005-0000-0000-00006D0B0000}"/>
    <cellStyle name="20% - Accent3 6 3 6 2 3" xfId="2932" xr:uid="{00000000-0005-0000-0000-00006E0B0000}"/>
    <cellStyle name="20% - Accent3 6 3 6 3" xfId="2933" xr:uid="{00000000-0005-0000-0000-00006F0B0000}"/>
    <cellStyle name="20% - Accent3 6 3 6 4" xfId="2934" xr:uid="{00000000-0005-0000-0000-0000700B0000}"/>
    <cellStyle name="20% - Accent3 6 3 7" xfId="2935" xr:uid="{00000000-0005-0000-0000-0000710B0000}"/>
    <cellStyle name="20% - Accent3 6 3 7 2" xfId="2936" xr:uid="{00000000-0005-0000-0000-0000720B0000}"/>
    <cellStyle name="20% - Accent3 6 3 7 2 2" xfId="2937" xr:uid="{00000000-0005-0000-0000-0000730B0000}"/>
    <cellStyle name="20% - Accent3 6 3 7 2 3" xfId="2938" xr:uid="{00000000-0005-0000-0000-0000740B0000}"/>
    <cellStyle name="20% - Accent3 6 3 7 3" xfId="2939" xr:uid="{00000000-0005-0000-0000-0000750B0000}"/>
    <cellStyle name="20% - Accent3 6 3 7 4" xfId="2940" xr:uid="{00000000-0005-0000-0000-0000760B0000}"/>
    <cellStyle name="20% - Accent3 6 3 8" xfId="2941" xr:uid="{00000000-0005-0000-0000-0000770B0000}"/>
    <cellStyle name="20% - Accent3 6 3 8 2" xfId="2942" xr:uid="{00000000-0005-0000-0000-0000780B0000}"/>
    <cellStyle name="20% - Accent3 6 3 8 3" xfId="2943" xr:uid="{00000000-0005-0000-0000-0000790B0000}"/>
    <cellStyle name="20% - Accent3 6 3 9" xfId="2944" xr:uid="{00000000-0005-0000-0000-00007A0B0000}"/>
    <cellStyle name="20% - Accent3 6 4" xfId="2945" xr:uid="{00000000-0005-0000-0000-00007B0B0000}"/>
    <cellStyle name="20% - Accent3 6 4 2" xfId="2946" xr:uid="{00000000-0005-0000-0000-00007C0B0000}"/>
    <cellStyle name="20% - Accent3 6 4 2 2" xfId="2947" xr:uid="{00000000-0005-0000-0000-00007D0B0000}"/>
    <cellStyle name="20% - Accent3 6 4 2 3" xfId="2948" xr:uid="{00000000-0005-0000-0000-00007E0B0000}"/>
    <cellStyle name="20% - Accent3 6 4 3" xfId="2949" xr:uid="{00000000-0005-0000-0000-00007F0B0000}"/>
    <cellStyle name="20% - Accent3 6 4 4" xfId="2950" xr:uid="{00000000-0005-0000-0000-0000800B0000}"/>
    <cellStyle name="20% - Accent3 6 5" xfId="2951" xr:uid="{00000000-0005-0000-0000-0000810B0000}"/>
    <cellStyle name="20% - Accent3 6 5 2" xfId="2952" xr:uid="{00000000-0005-0000-0000-0000820B0000}"/>
    <cellStyle name="20% - Accent3 6 5 2 2" xfId="2953" xr:uid="{00000000-0005-0000-0000-0000830B0000}"/>
    <cellStyle name="20% - Accent3 6 5 2 3" xfId="2954" xr:uid="{00000000-0005-0000-0000-0000840B0000}"/>
    <cellStyle name="20% - Accent3 6 5 3" xfId="2955" xr:uid="{00000000-0005-0000-0000-0000850B0000}"/>
    <cellStyle name="20% - Accent3 6 5 4" xfId="2956" xr:uid="{00000000-0005-0000-0000-0000860B0000}"/>
    <cellStyle name="20% - Accent3 6 6" xfId="2957" xr:uid="{00000000-0005-0000-0000-0000870B0000}"/>
    <cellStyle name="20% - Accent3 6 6 2" xfId="2958" xr:uid="{00000000-0005-0000-0000-0000880B0000}"/>
    <cellStyle name="20% - Accent3 6 6 2 2" xfId="2959" xr:uid="{00000000-0005-0000-0000-0000890B0000}"/>
    <cellStyle name="20% - Accent3 6 6 2 3" xfId="2960" xr:uid="{00000000-0005-0000-0000-00008A0B0000}"/>
    <cellStyle name="20% - Accent3 6 6 3" xfId="2961" xr:uid="{00000000-0005-0000-0000-00008B0B0000}"/>
    <cellStyle name="20% - Accent3 6 6 4" xfId="2962" xr:uid="{00000000-0005-0000-0000-00008C0B0000}"/>
    <cellStyle name="20% - Accent3 6 7" xfId="2963" xr:uid="{00000000-0005-0000-0000-00008D0B0000}"/>
    <cellStyle name="20% - Accent3 6 7 2" xfId="2964" xr:uid="{00000000-0005-0000-0000-00008E0B0000}"/>
    <cellStyle name="20% - Accent3 6 7 2 2" xfId="2965" xr:uid="{00000000-0005-0000-0000-00008F0B0000}"/>
    <cellStyle name="20% - Accent3 6 7 2 3" xfId="2966" xr:uid="{00000000-0005-0000-0000-0000900B0000}"/>
    <cellStyle name="20% - Accent3 6 7 3" xfId="2967" xr:uid="{00000000-0005-0000-0000-0000910B0000}"/>
    <cellStyle name="20% - Accent3 6 7 4" xfId="2968" xr:uid="{00000000-0005-0000-0000-0000920B0000}"/>
    <cellStyle name="20% - Accent3 6 8" xfId="2969" xr:uid="{00000000-0005-0000-0000-0000930B0000}"/>
    <cellStyle name="20% - Accent3 6 8 2" xfId="2970" xr:uid="{00000000-0005-0000-0000-0000940B0000}"/>
    <cellStyle name="20% - Accent3 6 8 2 2" xfId="2971" xr:uid="{00000000-0005-0000-0000-0000950B0000}"/>
    <cellStyle name="20% - Accent3 6 8 2 3" xfId="2972" xr:uid="{00000000-0005-0000-0000-0000960B0000}"/>
    <cellStyle name="20% - Accent3 6 8 3" xfId="2973" xr:uid="{00000000-0005-0000-0000-0000970B0000}"/>
    <cellStyle name="20% - Accent3 6 8 4" xfId="2974" xr:uid="{00000000-0005-0000-0000-0000980B0000}"/>
    <cellStyle name="20% - Accent3 6 9" xfId="2975" xr:uid="{00000000-0005-0000-0000-0000990B0000}"/>
    <cellStyle name="20% - Accent3 6 9 2" xfId="2976" xr:uid="{00000000-0005-0000-0000-00009A0B0000}"/>
    <cellStyle name="20% - Accent3 6 9 2 2" xfId="2977" xr:uid="{00000000-0005-0000-0000-00009B0B0000}"/>
    <cellStyle name="20% - Accent3 6 9 2 3" xfId="2978" xr:uid="{00000000-0005-0000-0000-00009C0B0000}"/>
    <cellStyle name="20% - Accent3 6 9 3" xfId="2979" xr:uid="{00000000-0005-0000-0000-00009D0B0000}"/>
    <cellStyle name="20% - Accent3 6 9 4" xfId="2980" xr:uid="{00000000-0005-0000-0000-00009E0B0000}"/>
    <cellStyle name="20% - Accent3 7" xfId="2981" xr:uid="{00000000-0005-0000-0000-00009F0B0000}"/>
    <cellStyle name="20% - Accent3 7 10" xfId="2982" xr:uid="{00000000-0005-0000-0000-0000A00B0000}"/>
    <cellStyle name="20% - Accent3 7 2" xfId="2983" xr:uid="{00000000-0005-0000-0000-0000A10B0000}"/>
    <cellStyle name="20% - Accent3 7 2 2" xfId="2984" xr:uid="{00000000-0005-0000-0000-0000A20B0000}"/>
    <cellStyle name="20% - Accent3 7 2 2 2" xfId="2985" xr:uid="{00000000-0005-0000-0000-0000A30B0000}"/>
    <cellStyle name="20% - Accent3 7 2 2 3" xfId="2986" xr:uid="{00000000-0005-0000-0000-0000A40B0000}"/>
    <cellStyle name="20% - Accent3 7 2 3" xfId="2987" xr:uid="{00000000-0005-0000-0000-0000A50B0000}"/>
    <cellStyle name="20% - Accent3 7 2 4" xfId="2988" xr:uid="{00000000-0005-0000-0000-0000A60B0000}"/>
    <cellStyle name="20% - Accent3 7 3" xfId="2989" xr:uid="{00000000-0005-0000-0000-0000A70B0000}"/>
    <cellStyle name="20% - Accent3 7 3 2" xfId="2990" xr:uid="{00000000-0005-0000-0000-0000A80B0000}"/>
    <cellStyle name="20% - Accent3 7 3 2 2" xfId="2991" xr:uid="{00000000-0005-0000-0000-0000A90B0000}"/>
    <cellStyle name="20% - Accent3 7 3 2 3" xfId="2992" xr:uid="{00000000-0005-0000-0000-0000AA0B0000}"/>
    <cellStyle name="20% - Accent3 7 3 3" xfId="2993" xr:uid="{00000000-0005-0000-0000-0000AB0B0000}"/>
    <cellStyle name="20% - Accent3 7 3 4" xfId="2994" xr:uid="{00000000-0005-0000-0000-0000AC0B0000}"/>
    <cellStyle name="20% - Accent3 7 4" xfId="2995" xr:uid="{00000000-0005-0000-0000-0000AD0B0000}"/>
    <cellStyle name="20% - Accent3 7 4 2" xfId="2996" xr:uid="{00000000-0005-0000-0000-0000AE0B0000}"/>
    <cellStyle name="20% - Accent3 7 4 2 2" xfId="2997" xr:uid="{00000000-0005-0000-0000-0000AF0B0000}"/>
    <cellStyle name="20% - Accent3 7 4 2 3" xfId="2998" xr:uid="{00000000-0005-0000-0000-0000B00B0000}"/>
    <cellStyle name="20% - Accent3 7 4 3" xfId="2999" xr:uid="{00000000-0005-0000-0000-0000B10B0000}"/>
    <cellStyle name="20% - Accent3 7 4 4" xfId="3000" xr:uid="{00000000-0005-0000-0000-0000B20B0000}"/>
    <cellStyle name="20% - Accent3 7 5" xfId="3001" xr:uid="{00000000-0005-0000-0000-0000B30B0000}"/>
    <cellStyle name="20% - Accent3 7 5 2" xfId="3002" xr:uid="{00000000-0005-0000-0000-0000B40B0000}"/>
    <cellStyle name="20% - Accent3 7 5 2 2" xfId="3003" xr:uid="{00000000-0005-0000-0000-0000B50B0000}"/>
    <cellStyle name="20% - Accent3 7 5 2 3" xfId="3004" xr:uid="{00000000-0005-0000-0000-0000B60B0000}"/>
    <cellStyle name="20% - Accent3 7 5 3" xfId="3005" xr:uid="{00000000-0005-0000-0000-0000B70B0000}"/>
    <cellStyle name="20% - Accent3 7 5 4" xfId="3006" xr:uid="{00000000-0005-0000-0000-0000B80B0000}"/>
    <cellStyle name="20% - Accent3 7 6" xfId="3007" xr:uid="{00000000-0005-0000-0000-0000B90B0000}"/>
    <cellStyle name="20% - Accent3 7 6 2" xfId="3008" xr:uid="{00000000-0005-0000-0000-0000BA0B0000}"/>
    <cellStyle name="20% - Accent3 7 6 2 2" xfId="3009" xr:uid="{00000000-0005-0000-0000-0000BB0B0000}"/>
    <cellStyle name="20% - Accent3 7 6 2 3" xfId="3010" xr:uid="{00000000-0005-0000-0000-0000BC0B0000}"/>
    <cellStyle name="20% - Accent3 7 6 3" xfId="3011" xr:uid="{00000000-0005-0000-0000-0000BD0B0000}"/>
    <cellStyle name="20% - Accent3 7 6 4" xfId="3012" xr:uid="{00000000-0005-0000-0000-0000BE0B0000}"/>
    <cellStyle name="20% - Accent3 7 7" xfId="3013" xr:uid="{00000000-0005-0000-0000-0000BF0B0000}"/>
    <cellStyle name="20% - Accent3 7 7 2" xfId="3014" xr:uid="{00000000-0005-0000-0000-0000C00B0000}"/>
    <cellStyle name="20% - Accent3 7 7 2 2" xfId="3015" xr:uid="{00000000-0005-0000-0000-0000C10B0000}"/>
    <cellStyle name="20% - Accent3 7 7 2 3" xfId="3016" xr:uid="{00000000-0005-0000-0000-0000C20B0000}"/>
    <cellStyle name="20% - Accent3 7 7 3" xfId="3017" xr:uid="{00000000-0005-0000-0000-0000C30B0000}"/>
    <cellStyle name="20% - Accent3 7 7 4" xfId="3018" xr:uid="{00000000-0005-0000-0000-0000C40B0000}"/>
    <cellStyle name="20% - Accent3 7 8" xfId="3019" xr:uid="{00000000-0005-0000-0000-0000C50B0000}"/>
    <cellStyle name="20% - Accent3 7 8 2" xfId="3020" xr:uid="{00000000-0005-0000-0000-0000C60B0000}"/>
    <cellStyle name="20% - Accent3 7 8 3" xfId="3021" xr:uid="{00000000-0005-0000-0000-0000C70B0000}"/>
    <cellStyle name="20% - Accent3 7 9" xfId="3022" xr:uid="{00000000-0005-0000-0000-0000C80B0000}"/>
    <cellStyle name="20% - Accent3 8" xfId="3023" xr:uid="{00000000-0005-0000-0000-0000C90B0000}"/>
    <cellStyle name="20% - Accent3 8 10" xfId="3024" xr:uid="{00000000-0005-0000-0000-0000CA0B0000}"/>
    <cellStyle name="20% - Accent3 8 2" xfId="3025" xr:uid="{00000000-0005-0000-0000-0000CB0B0000}"/>
    <cellStyle name="20% - Accent3 8 2 2" xfId="3026" xr:uid="{00000000-0005-0000-0000-0000CC0B0000}"/>
    <cellStyle name="20% - Accent3 8 2 2 2" xfId="3027" xr:uid="{00000000-0005-0000-0000-0000CD0B0000}"/>
    <cellStyle name="20% - Accent3 8 2 2 3" xfId="3028" xr:uid="{00000000-0005-0000-0000-0000CE0B0000}"/>
    <cellStyle name="20% - Accent3 8 2 3" xfId="3029" xr:uid="{00000000-0005-0000-0000-0000CF0B0000}"/>
    <cellStyle name="20% - Accent3 8 2 4" xfId="3030" xr:uid="{00000000-0005-0000-0000-0000D00B0000}"/>
    <cellStyle name="20% - Accent3 8 3" xfId="3031" xr:uid="{00000000-0005-0000-0000-0000D10B0000}"/>
    <cellStyle name="20% - Accent3 8 3 2" xfId="3032" xr:uid="{00000000-0005-0000-0000-0000D20B0000}"/>
    <cellStyle name="20% - Accent3 8 3 2 2" xfId="3033" xr:uid="{00000000-0005-0000-0000-0000D30B0000}"/>
    <cellStyle name="20% - Accent3 8 3 2 3" xfId="3034" xr:uid="{00000000-0005-0000-0000-0000D40B0000}"/>
    <cellStyle name="20% - Accent3 8 3 3" xfId="3035" xr:uid="{00000000-0005-0000-0000-0000D50B0000}"/>
    <cellStyle name="20% - Accent3 8 3 4" xfId="3036" xr:uid="{00000000-0005-0000-0000-0000D60B0000}"/>
    <cellStyle name="20% - Accent3 8 4" xfId="3037" xr:uid="{00000000-0005-0000-0000-0000D70B0000}"/>
    <cellStyle name="20% - Accent3 8 4 2" xfId="3038" xr:uid="{00000000-0005-0000-0000-0000D80B0000}"/>
    <cellStyle name="20% - Accent3 8 4 2 2" xfId="3039" xr:uid="{00000000-0005-0000-0000-0000D90B0000}"/>
    <cellStyle name="20% - Accent3 8 4 2 3" xfId="3040" xr:uid="{00000000-0005-0000-0000-0000DA0B0000}"/>
    <cellStyle name="20% - Accent3 8 4 3" xfId="3041" xr:uid="{00000000-0005-0000-0000-0000DB0B0000}"/>
    <cellStyle name="20% - Accent3 8 4 4" xfId="3042" xr:uid="{00000000-0005-0000-0000-0000DC0B0000}"/>
    <cellStyle name="20% - Accent3 8 5" xfId="3043" xr:uid="{00000000-0005-0000-0000-0000DD0B0000}"/>
    <cellStyle name="20% - Accent3 8 5 2" xfId="3044" xr:uid="{00000000-0005-0000-0000-0000DE0B0000}"/>
    <cellStyle name="20% - Accent3 8 5 2 2" xfId="3045" xr:uid="{00000000-0005-0000-0000-0000DF0B0000}"/>
    <cellStyle name="20% - Accent3 8 5 2 3" xfId="3046" xr:uid="{00000000-0005-0000-0000-0000E00B0000}"/>
    <cellStyle name="20% - Accent3 8 5 3" xfId="3047" xr:uid="{00000000-0005-0000-0000-0000E10B0000}"/>
    <cellStyle name="20% - Accent3 8 5 4" xfId="3048" xr:uid="{00000000-0005-0000-0000-0000E20B0000}"/>
    <cellStyle name="20% - Accent3 8 6" xfId="3049" xr:uid="{00000000-0005-0000-0000-0000E30B0000}"/>
    <cellStyle name="20% - Accent3 8 6 2" xfId="3050" xr:uid="{00000000-0005-0000-0000-0000E40B0000}"/>
    <cellStyle name="20% - Accent3 8 6 2 2" xfId="3051" xr:uid="{00000000-0005-0000-0000-0000E50B0000}"/>
    <cellStyle name="20% - Accent3 8 6 2 3" xfId="3052" xr:uid="{00000000-0005-0000-0000-0000E60B0000}"/>
    <cellStyle name="20% - Accent3 8 6 3" xfId="3053" xr:uid="{00000000-0005-0000-0000-0000E70B0000}"/>
    <cellStyle name="20% - Accent3 8 6 4" xfId="3054" xr:uid="{00000000-0005-0000-0000-0000E80B0000}"/>
    <cellStyle name="20% - Accent3 8 7" xfId="3055" xr:uid="{00000000-0005-0000-0000-0000E90B0000}"/>
    <cellStyle name="20% - Accent3 8 7 2" xfId="3056" xr:uid="{00000000-0005-0000-0000-0000EA0B0000}"/>
    <cellStyle name="20% - Accent3 8 7 2 2" xfId="3057" xr:uid="{00000000-0005-0000-0000-0000EB0B0000}"/>
    <cellStyle name="20% - Accent3 8 7 2 3" xfId="3058" xr:uid="{00000000-0005-0000-0000-0000EC0B0000}"/>
    <cellStyle name="20% - Accent3 8 7 3" xfId="3059" xr:uid="{00000000-0005-0000-0000-0000ED0B0000}"/>
    <cellStyle name="20% - Accent3 8 7 4" xfId="3060" xr:uid="{00000000-0005-0000-0000-0000EE0B0000}"/>
    <cellStyle name="20% - Accent3 8 8" xfId="3061" xr:uid="{00000000-0005-0000-0000-0000EF0B0000}"/>
    <cellStyle name="20% - Accent3 8 8 2" xfId="3062" xr:uid="{00000000-0005-0000-0000-0000F00B0000}"/>
    <cellStyle name="20% - Accent3 8 8 3" xfId="3063" xr:uid="{00000000-0005-0000-0000-0000F10B0000}"/>
    <cellStyle name="20% - Accent3 8 9" xfId="3064" xr:uid="{00000000-0005-0000-0000-0000F20B0000}"/>
    <cellStyle name="20% - Accent3 9" xfId="3065" xr:uid="{00000000-0005-0000-0000-0000F30B0000}"/>
    <cellStyle name="20% - Accent3 9 2" xfId="3066" xr:uid="{00000000-0005-0000-0000-0000F40B0000}"/>
    <cellStyle name="20% - Accent3 9 2 2" xfId="3067" xr:uid="{00000000-0005-0000-0000-0000F50B0000}"/>
    <cellStyle name="20% - Accent3 9 2 3" xfId="3068" xr:uid="{00000000-0005-0000-0000-0000F60B0000}"/>
    <cellStyle name="20% - Accent3 9 3" xfId="3069" xr:uid="{00000000-0005-0000-0000-0000F70B0000}"/>
    <cellStyle name="20% - Accent3 9 4" xfId="3070" xr:uid="{00000000-0005-0000-0000-0000F80B0000}"/>
    <cellStyle name="20% - Accent4 10" xfId="3071" xr:uid="{00000000-0005-0000-0000-0000F90B0000}"/>
    <cellStyle name="20% - Accent4 10 2" xfId="3072" xr:uid="{00000000-0005-0000-0000-0000FA0B0000}"/>
    <cellStyle name="20% - Accent4 10 2 2" xfId="3073" xr:uid="{00000000-0005-0000-0000-0000FB0B0000}"/>
    <cellStyle name="20% - Accent4 10 2 3" xfId="3074" xr:uid="{00000000-0005-0000-0000-0000FC0B0000}"/>
    <cellStyle name="20% - Accent4 10 3" xfId="3075" xr:uid="{00000000-0005-0000-0000-0000FD0B0000}"/>
    <cellStyle name="20% - Accent4 10 4" xfId="3076" xr:uid="{00000000-0005-0000-0000-0000FE0B0000}"/>
    <cellStyle name="20% - Accent4 11" xfId="3077" xr:uid="{00000000-0005-0000-0000-0000FF0B0000}"/>
    <cellStyle name="20% - Accent4 11 2" xfId="3078" xr:uid="{00000000-0005-0000-0000-0000000C0000}"/>
    <cellStyle name="20% - Accent4 11 2 2" xfId="3079" xr:uid="{00000000-0005-0000-0000-0000010C0000}"/>
    <cellStyle name="20% - Accent4 11 2 3" xfId="3080" xr:uid="{00000000-0005-0000-0000-0000020C0000}"/>
    <cellStyle name="20% - Accent4 11 3" xfId="3081" xr:uid="{00000000-0005-0000-0000-0000030C0000}"/>
    <cellStyle name="20% - Accent4 11 4" xfId="3082" xr:uid="{00000000-0005-0000-0000-0000040C0000}"/>
    <cellStyle name="20% - Accent4 12" xfId="3083" xr:uid="{00000000-0005-0000-0000-0000050C0000}"/>
    <cellStyle name="20% - Accent4 12 2" xfId="3084" xr:uid="{00000000-0005-0000-0000-0000060C0000}"/>
    <cellStyle name="20% - Accent4 12 2 2" xfId="3085" xr:uid="{00000000-0005-0000-0000-0000070C0000}"/>
    <cellStyle name="20% - Accent4 12 2 3" xfId="3086" xr:uid="{00000000-0005-0000-0000-0000080C0000}"/>
    <cellStyle name="20% - Accent4 12 3" xfId="3087" xr:uid="{00000000-0005-0000-0000-0000090C0000}"/>
    <cellStyle name="20% - Accent4 12 4" xfId="3088" xr:uid="{00000000-0005-0000-0000-00000A0C0000}"/>
    <cellStyle name="20% - Accent4 13" xfId="3089" xr:uid="{00000000-0005-0000-0000-00000B0C0000}"/>
    <cellStyle name="20% - Accent4 13 2" xfId="3090" xr:uid="{00000000-0005-0000-0000-00000C0C0000}"/>
    <cellStyle name="20% - Accent4 13 2 2" xfId="3091" xr:uid="{00000000-0005-0000-0000-00000D0C0000}"/>
    <cellStyle name="20% - Accent4 13 2 3" xfId="3092" xr:uid="{00000000-0005-0000-0000-00000E0C0000}"/>
    <cellStyle name="20% - Accent4 13 3" xfId="3093" xr:uid="{00000000-0005-0000-0000-00000F0C0000}"/>
    <cellStyle name="20% - Accent4 13 4" xfId="3094" xr:uid="{00000000-0005-0000-0000-0000100C0000}"/>
    <cellStyle name="20% - Accent4 14" xfId="3095" xr:uid="{00000000-0005-0000-0000-0000110C0000}"/>
    <cellStyle name="20% - Accent4 14 2" xfId="3096" xr:uid="{00000000-0005-0000-0000-0000120C0000}"/>
    <cellStyle name="20% - Accent4 14 2 2" xfId="3097" xr:uid="{00000000-0005-0000-0000-0000130C0000}"/>
    <cellStyle name="20% - Accent4 14 2 3" xfId="3098" xr:uid="{00000000-0005-0000-0000-0000140C0000}"/>
    <cellStyle name="20% - Accent4 14 3" xfId="3099" xr:uid="{00000000-0005-0000-0000-0000150C0000}"/>
    <cellStyle name="20% - Accent4 14 4" xfId="3100" xr:uid="{00000000-0005-0000-0000-0000160C0000}"/>
    <cellStyle name="20% - Accent4 15" xfId="3101" xr:uid="{00000000-0005-0000-0000-0000170C0000}"/>
    <cellStyle name="20% - Accent4 15 2" xfId="3102" xr:uid="{00000000-0005-0000-0000-0000180C0000}"/>
    <cellStyle name="20% - Accent4 15 2 2" xfId="3103" xr:uid="{00000000-0005-0000-0000-0000190C0000}"/>
    <cellStyle name="20% - Accent4 15 2 3" xfId="3104" xr:uid="{00000000-0005-0000-0000-00001A0C0000}"/>
    <cellStyle name="20% - Accent4 15 3" xfId="3105" xr:uid="{00000000-0005-0000-0000-00001B0C0000}"/>
    <cellStyle name="20% - Accent4 15 4" xfId="3106" xr:uid="{00000000-0005-0000-0000-00001C0C0000}"/>
    <cellStyle name="20% - Accent4 16" xfId="3107" xr:uid="{00000000-0005-0000-0000-00001D0C0000}"/>
    <cellStyle name="20% - Accent4 16 2" xfId="3108" xr:uid="{00000000-0005-0000-0000-00001E0C0000}"/>
    <cellStyle name="20% - Accent4 16 3" xfId="3109" xr:uid="{00000000-0005-0000-0000-00001F0C0000}"/>
    <cellStyle name="20% - Accent4 17" xfId="3110" xr:uid="{00000000-0005-0000-0000-0000200C0000}"/>
    <cellStyle name="20% - Accent4 18" xfId="3111" xr:uid="{00000000-0005-0000-0000-0000210C0000}"/>
    <cellStyle name="20% - Accent4 19" xfId="3112" xr:uid="{00000000-0005-0000-0000-0000220C0000}"/>
    <cellStyle name="20% - Accent4 2" xfId="3113" xr:uid="{00000000-0005-0000-0000-0000230C0000}"/>
    <cellStyle name="20% - Accent4 2 10" xfId="3114" xr:uid="{00000000-0005-0000-0000-0000240C0000}"/>
    <cellStyle name="20% - Accent4 2 10 2" xfId="3115" xr:uid="{00000000-0005-0000-0000-0000250C0000}"/>
    <cellStyle name="20% - Accent4 2 10 2 2" xfId="3116" xr:uid="{00000000-0005-0000-0000-0000260C0000}"/>
    <cellStyle name="20% - Accent4 2 10 2 3" xfId="3117" xr:uid="{00000000-0005-0000-0000-0000270C0000}"/>
    <cellStyle name="20% - Accent4 2 10 3" xfId="3118" xr:uid="{00000000-0005-0000-0000-0000280C0000}"/>
    <cellStyle name="20% - Accent4 2 10 4" xfId="3119" xr:uid="{00000000-0005-0000-0000-0000290C0000}"/>
    <cellStyle name="20% - Accent4 2 11" xfId="3120" xr:uid="{00000000-0005-0000-0000-00002A0C0000}"/>
    <cellStyle name="20% - Accent4 2 11 2" xfId="3121" xr:uid="{00000000-0005-0000-0000-00002B0C0000}"/>
    <cellStyle name="20% - Accent4 2 11 2 2" xfId="3122" xr:uid="{00000000-0005-0000-0000-00002C0C0000}"/>
    <cellStyle name="20% - Accent4 2 11 2 3" xfId="3123" xr:uid="{00000000-0005-0000-0000-00002D0C0000}"/>
    <cellStyle name="20% - Accent4 2 11 3" xfId="3124" xr:uid="{00000000-0005-0000-0000-00002E0C0000}"/>
    <cellStyle name="20% - Accent4 2 11 4" xfId="3125" xr:uid="{00000000-0005-0000-0000-00002F0C0000}"/>
    <cellStyle name="20% - Accent4 2 12" xfId="3126" xr:uid="{00000000-0005-0000-0000-0000300C0000}"/>
    <cellStyle name="20% - Accent4 2 12 2" xfId="3127" xr:uid="{00000000-0005-0000-0000-0000310C0000}"/>
    <cellStyle name="20% - Accent4 2 12 2 2" xfId="3128" xr:uid="{00000000-0005-0000-0000-0000320C0000}"/>
    <cellStyle name="20% - Accent4 2 12 2 3" xfId="3129" xr:uid="{00000000-0005-0000-0000-0000330C0000}"/>
    <cellStyle name="20% - Accent4 2 12 3" xfId="3130" xr:uid="{00000000-0005-0000-0000-0000340C0000}"/>
    <cellStyle name="20% - Accent4 2 12 4" xfId="3131" xr:uid="{00000000-0005-0000-0000-0000350C0000}"/>
    <cellStyle name="20% - Accent4 2 13" xfId="3132" xr:uid="{00000000-0005-0000-0000-0000360C0000}"/>
    <cellStyle name="20% - Accent4 2 13 2" xfId="3133" xr:uid="{00000000-0005-0000-0000-0000370C0000}"/>
    <cellStyle name="20% - Accent4 2 13 2 2" xfId="3134" xr:uid="{00000000-0005-0000-0000-0000380C0000}"/>
    <cellStyle name="20% - Accent4 2 13 2 3" xfId="3135" xr:uid="{00000000-0005-0000-0000-0000390C0000}"/>
    <cellStyle name="20% - Accent4 2 13 3" xfId="3136" xr:uid="{00000000-0005-0000-0000-00003A0C0000}"/>
    <cellStyle name="20% - Accent4 2 13 4" xfId="3137" xr:uid="{00000000-0005-0000-0000-00003B0C0000}"/>
    <cellStyle name="20% - Accent4 2 14" xfId="3138" xr:uid="{00000000-0005-0000-0000-00003C0C0000}"/>
    <cellStyle name="20% - Accent4 2 14 2" xfId="3139" xr:uid="{00000000-0005-0000-0000-00003D0C0000}"/>
    <cellStyle name="20% - Accent4 2 14 3" xfId="3140" xr:uid="{00000000-0005-0000-0000-00003E0C0000}"/>
    <cellStyle name="20% - Accent4 2 15" xfId="3141" xr:uid="{00000000-0005-0000-0000-00003F0C0000}"/>
    <cellStyle name="20% - Accent4 2 16" xfId="3142" xr:uid="{00000000-0005-0000-0000-0000400C0000}"/>
    <cellStyle name="20% - Accent4 2 2" xfId="3143" xr:uid="{00000000-0005-0000-0000-0000410C0000}"/>
    <cellStyle name="20% - Accent4 2 2 10" xfId="3144" xr:uid="{00000000-0005-0000-0000-0000420C0000}"/>
    <cellStyle name="20% - Accent4 2 2 10 2" xfId="3145" xr:uid="{00000000-0005-0000-0000-0000430C0000}"/>
    <cellStyle name="20% - Accent4 2 2 10 3" xfId="3146" xr:uid="{00000000-0005-0000-0000-0000440C0000}"/>
    <cellStyle name="20% - Accent4 2 2 11" xfId="3147" xr:uid="{00000000-0005-0000-0000-0000450C0000}"/>
    <cellStyle name="20% - Accent4 2 2 12" xfId="3148" xr:uid="{00000000-0005-0000-0000-0000460C0000}"/>
    <cellStyle name="20% - Accent4 2 2 2" xfId="3149" xr:uid="{00000000-0005-0000-0000-0000470C0000}"/>
    <cellStyle name="20% - Accent4 2 2 2 10" xfId="3150" xr:uid="{00000000-0005-0000-0000-0000480C0000}"/>
    <cellStyle name="20% - Accent4 2 2 2 2" xfId="3151" xr:uid="{00000000-0005-0000-0000-0000490C0000}"/>
    <cellStyle name="20% - Accent4 2 2 2 2 2" xfId="3152" xr:uid="{00000000-0005-0000-0000-00004A0C0000}"/>
    <cellStyle name="20% - Accent4 2 2 2 2 2 2" xfId="3153" xr:uid="{00000000-0005-0000-0000-00004B0C0000}"/>
    <cellStyle name="20% - Accent4 2 2 2 2 2 3" xfId="3154" xr:uid="{00000000-0005-0000-0000-00004C0C0000}"/>
    <cellStyle name="20% - Accent4 2 2 2 2 3" xfId="3155" xr:uid="{00000000-0005-0000-0000-00004D0C0000}"/>
    <cellStyle name="20% - Accent4 2 2 2 2 4" xfId="3156" xr:uid="{00000000-0005-0000-0000-00004E0C0000}"/>
    <cellStyle name="20% - Accent4 2 2 2 3" xfId="3157" xr:uid="{00000000-0005-0000-0000-00004F0C0000}"/>
    <cellStyle name="20% - Accent4 2 2 2 3 2" xfId="3158" xr:uid="{00000000-0005-0000-0000-0000500C0000}"/>
    <cellStyle name="20% - Accent4 2 2 2 3 2 2" xfId="3159" xr:uid="{00000000-0005-0000-0000-0000510C0000}"/>
    <cellStyle name="20% - Accent4 2 2 2 3 2 3" xfId="3160" xr:uid="{00000000-0005-0000-0000-0000520C0000}"/>
    <cellStyle name="20% - Accent4 2 2 2 3 3" xfId="3161" xr:uid="{00000000-0005-0000-0000-0000530C0000}"/>
    <cellStyle name="20% - Accent4 2 2 2 3 4" xfId="3162" xr:uid="{00000000-0005-0000-0000-0000540C0000}"/>
    <cellStyle name="20% - Accent4 2 2 2 4" xfId="3163" xr:uid="{00000000-0005-0000-0000-0000550C0000}"/>
    <cellStyle name="20% - Accent4 2 2 2 4 2" xfId="3164" xr:uid="{00000000-0005-0000-0000-0000560C0000}"/>
    <cellStyle name="20% - Accent4 2 2 2 4 2 2" xfId="3165" xr:uid="{00000000-0005-0000-0000-0000570C0000}"/>
    <cellStyle name="20% - Accent4 2 2 2 4 2 3" xfId="3166" xr:uid="{00000000-0005-0000-0000-0000580C0000}"/>
    <cellStyle name="20% - Accent4 2 2 2 4 3" xfId="3167" xr:uid="{00000000-0005-0000-0000-0000590C0000}"/>
    <cellStyle name="20% - Accent4 2 2 2 4 4" xfId="3168" xr:uid="{00000000-0005-0000-0000-00005A0C0000}"/>
    <cellStyle name="20% - Accent4 2 2 2 5" xfId="3169" xr:uid="{00000000-0005-0000-0000-00005B0C0000}"/>
    <cellStyle name="20% - Accent4 2 2 2 5 2" xfId="3170" xr:uid="{00000000-0005-0000-0000-00005C0C0000}"/>
    <cellStyle name="20% - Accent4 2 2 2 5 2 2" xfId="3171" xr:uid="{00000000-0005-0000-0000-00005D0C0000}"/>
    <cellStyle name="20% - Accent4 2 2 2 5 2 3" xfId="3172" xr:uid="{00000000-0005-0000-0000-00005E0C0000}"/>
    <cellStyle name="20% - Accent4 2 2 2 5 3" xfId="3173" xr:uid="{00000000-0005-0000-0000-00005F0C0000}"/>
    <cellStyle name="20% - Accent4 2 2 2 5 4" xfId="3174" xr:uid="{00000000-0005-0000-0000-0000600C0000}"/>
    <cellStyle name="20% - Accent4 2 2 2 6" xfId="3175" xr:uid="{00000000-0005-0000-0000-0000610C0000}"/>
    <cellStyle name="20% - Accent4 2 2 2 6 2" xfId="3176" xr:uid="{00000000-0005-0000-0000-0000620C0000}"/>
    <cellStyle name="20% - Accent4 2 2 2 6 2 2" xfId="3177" xr:uid="{00000000-0005-0000-0000-0000630C0000}"/>
    <cellStyle name="20% - Accent4 2 2 2 6 2 3" xfId="3178" xr:uid="{00000000-0005-0000-0000-0000640C0000}"/>
    <cellStyle name="20% - Accent4 2 2 2 6 3" xfId="3179" xr:uid="{00000000-0005-0000-0000-0000650C0000}"/>
    <cellStyle name="20% - Accent4 2 2 2 6 4" xfId="3180" xr:uid="{00000000-0005-0000-0000-0000660C0000}"/>
    <cellStyle name="20% - Accent4 2 2 2 7" xfId="3181" xr:uid="{00000000-0005-0000-0000-0000670C0000}"/>
    <cellStyle name="20% - Accent4 2 2 2 7 2" xfId="3182" xr:uid="{00000000-0005-0000-0000-0000680C0000}"/>
    <cellStyle name="20% - Accent4 2 2 2 7 2 2" xfId="3183" xr:uid="{00000000-0005-0000-0000-0000690C0000}"/>
    <cellStyle name="20% - Accent4 2 2 2 7 2 3" xfId="3184" xr:uid="{00000000-0005-0000-0000-00006A0C0000}"/>
    <cellStyle name="20% - Accent4 2 2 2 7 3" xfId="3185" xr:uid="{00000000-0005-0000-0000-00006B0C0000}"/>
    <cellStyle name="20% - Accent4 2 2 2 7 4" xfId="3186" xr:uid="{00000000-0005-0000-0000-00006C0C0000}"/>
    <cellStyle name="20% - Accent4 2 2 2 8" xfId="3187" xr:uid="{00000000-0005-0000-0000-00006D0C0000}"/>
    <cellStyle name="20% - Accent4 2 2 2 8 2" xfId="3188" xr:uid="{00000000-0005-0000-0000-00006E0C0000}"/>
    <cellStyle name="20% - Accent4 2 2 2 8 3" xfId="3189" xr:uid="{00000000-0005-0000-0000-00006F0C0000}"/>
    <cellStyle name="20% - Accent4 2 2 2 9" xfId="3190" xr:uid="{00000000-0005-0000-0000-0000700C0000}"/>
    <cellStyle name="20% - Accent4 2 2 3" xfId="3191" xr:uid="{00000000-0005-0000-0000-0000710C0000}"/>
    <cellStyle name="20% - Accent4 2 2 3 10" xfId="3192" xr:uid="{00000000-0005-0000-0000-0000720C0000}"/>
    <cellStyle name="20% - Accent4 2 2 3 2" xfId="3193" xr:uid="{00000000-0005-0000-0000-0000730C0000}"/>
    <cellStyle name="20% - Accent4 2 2 3 2 2" xfId="3194" xr:uid="{00000000-0005-0000-0000-0000740C0000}"/>
    <cellStyle name="20% - Accent4 2 2 3 2 2 2" xfId="3195" xr:uid="{00000000-0005-0000-0000-0000750C0000}"/>
    <cellStyle name="20% - Accent4 2 2 3 2 2 3" xfId="3196" xr:uid="{00000000-0005-0000-0000-0000760C0000}"/>
    <cellStyle name="20% - Accent4 2 2 3 2 3" xfId="3197" xr:uid="{00000000-0005-0000-0000-0000770C0000}"/>
    <cellStyle name="20% - Accent4 2 2 3 2 4" xfId="3198" xr:uid="{00000000-0005-0000-0000-0000780C0000}"/>
    <cellStyle name="20% - Accent4 2 2 3 3" xfId="3199" xr:uid="{00000000-0005-0000-0000-0000790C0000}"/>
    <cellStyle name="20% - Accent4 2 2 3 3 2" xfId="3200" xr:uid="{00000000-0005-0000-0000-00007A0C0000}"/>
    <cellStyle name="20% - Accent4 2 2 3 3 2 2" xfId="3201" xr:uid="{00000000-0005-0000-0000-00007B0C0000}"/>
    <cellStyle name="20% - Accent4 2 2 3 3 2 3" xfId="3202" xr:uid="{00000000-0005-0000-0000-00007C0C0000}"/>
    <cellStyle name="20% - Accent4 2 2 3 3 3" xfId="3203" xr:uid="{00000000-0005-0000-0000-00007D0C0000}"/>
    <cellStyle name="20% - Accent4 2 2 3 3 4" xfId="3204" xr:uid="{00000000-0005-0000-0000-00007E0C0000}"/>
    <cellStyle name="20% - Accent4 2 2 3 4" xfId="3205" xr:uid="{00000000-0005-0000-0000-00007F0C0000}"/>
    <cellStyle name="20% - Accent4 2 2 3 4 2" xfId="3206" xr:uid="{00000000-0005-0000-0000-0000800C0000}"/>
    <cellStyle name="20% - Accent4 2 2 3 4 2 2" xfId="3207" xr:uid="{00000000-0005-0000-0000-0000810C0000}"/>
    <cellStyle name="20% - Accent4 2 2 3 4 2 3" xfId="3208" xr:uid="{00000000-0005-0000-0000-0000820C0000}"/>
    <cellStyle name="20% - Accent4 2 2 3 4 3" xfId="3209" xr:uid="{00000000-0005-0000-0000-0000830C0000}"/>
    <cellStyle name="20% - Accent4 2 2 3 4 4" xfId="3210" xr:uid="{00000000-0005-0000-0000-0000840C0000}"/>
    <cellStyle name="20% - Accent4 2 2 3 5" xfId="3211" xr:uid="{00000000-0005-0000-0000-0000850C0000}"/>
    <cellStyle name="20% - Accent4 2 2 3 5 2" xfId="3212" xr:uid="{00000000-0005-0000-0000-0000860C0000}"/>
    <cellStyle name="20% - Accent4 2 2 3 5 2 2" xfId="3213" xr:uid="{00000000-0005-0000-0000-0000870C0000}"/>
    <cellStyle name="20% - Accent4 2 2 3 5 2 3" xfId="3214" xr:uid="{00000000-0005-0000-0000-0000880C0000}"/>
    <cellStyle name="20% - Accent4 2 2 3 5 3" xfId="3215" xr:uid="{00000000-0005-0000-0000-0000890C0000}"/>
    <cellStyle name="20% - Accent4 2 2 3 5 4" xfId="3216" xr:uid="{00000000-0005-0000-0000-00008A0C0000}"/>
    <cellStyle name="20% - Accent4 2 2 3 6" xfId="3217" xr:uid="{00000000-0005-0000-0000-00008B0C0000}"/>
    <cellStyle name="20% - Accent4 2 2 3 6 2" xfId="3218" xr:uid="{00000000-0005-0000-0000-00008C0C0000}"/>
    <cellStyle name="20% - Accent4 2 2 3 6 2 2" xfId="3219" xr:uid="{00000000-0005-0000-0000-00008D0C0000}"/>
    <cellStyle name="20% - Accent4 2 2 3 6 2 3" xfId="3220" xr:uid="{00000000-0005-0000-0000-00008E0C0000}"/>
    <cellStyle name="20% - Accent4 2 2 3 6 3" xfId="3221" xr:uid="{00000000-0005-0000-0000-00008F0C0000}"/>
    <cellStyle name="20% - Accent4 2 2 3 6 4" xfId="3222" xr:uid="{00000000-0005-0000-0000-0000900C0000}"/>
    <cellStyle name="20% - Accent4 2 2 3 7" xfId="3223" xr:uid="{00000000-0005-0000-0000-0000910C0000}"/>
    <cellStyle name="20% - Accent4 2 2 3 7 2" xfId="3224" xr:uid="{00000000-0005-0000-0000-0000920C0000}"/>
    <cellStyle name="20% - Accent4 2 2 3 7 2 2" xfId="3225" xr:uid="{00000000-0005-0000-0000-0000930C0000}"/>
    <cellStyle name="20% - Accent4 2 2 3 7 2 3" xfId="3226" xr:uid="{00000000-0005-0000-0000-0000940C0000}"/>
    <cellStyle name="20% - Accent4 2 2 3 7 3" xfId="3227" xr:uid="{00000000-0005-0000-0000-0000950C0000}"/>
    <cellStyle name="20% - Accent4 2 2 3 7 4" xfId="3228" xr:uid="{00000000-0005-0000-0000-0000960C0000}"/>
    <cellStyle name="20% - Accent4 2 2 3 8" xfId="3229" xr:uid="{00000000-0005-0000-0000-0000970C0000}"/>
    <cellStyle name="20% - Accent4 2 2 3 8 2" xfId="3230" xr:uid="{00000000-0005-0000-0000-0000980C0000}"/>
    <cellStyle name="20% - Accent4 2 2 3 8 3" xfId="3231" xr:uid="{00000000-0005-0000-0000-0000990C0000}"/>
    <cellStyle name="20% - Accent4 2 2 3 9" xfId="3232" xr:uid="{00000000-0005-0000-0000-00009A0C0000}"/>
    <cellStyle name="20% - Accent4 2 2 4" xfId="3233" xr:uid="{00000000-0005-0000-0000-00009B0C0000}"/>
    <cellStyle name="20% - Accent4 2 2 4 2" xfId="3234" xr:uid="{00000000-0005-0000-0000-00009C0C0000}"/>
    <cellStyle name="20% - Accent4 2 2 4 2 2" xfId="3235" xr:uid="{00000000-0005-0000-0000-00009D0C0000}"/>
    <cellStyle name="20% - Accent4 2 2 4 2 3" xfId="3236" xr:uid="{00000000-0005-0000-0000-00009E0C0000}"/>
    <cellStyle name="20% - Accent4 2 2 4 3" xfId="3237" xr:uid="{00000000-0005-0000-0000-00009F0C0000}"/>
    <cellStyle name="20% - Accent4 2 2 4 4" xfId="3238" xr:uid="{00000000-0005-0000-0000-0000A00C0000}"/>
    <cellStyle name="20% - Accent4 2 2 5" xfId="3239" xr:uid="{00000000-0005-0000-0000-0000A10C0000}"/>
    <cellStyle name="20% - Accent4 2 2 5 2" xfId="3240" xr:uid="{00000000-0005-0000-0000-0000A20C0000}"/>
    <cellStyle name="20% - Accent4 2 2 5 2 2" xfId="3241" xr:uid="{00000000-0005-0000-0000-0000A30C0000}"/>
    <cellStyle name="20% - Accent4 2 2 5 2 3" xfId="3242" xr:uid="{00000000-0005-0000-0000-0000A40C0000}"/>
    <cellStyle name="20% - Accent4 2 2 5 3" xfId="3243" xr:uid="{00000000-0005-0000-0000-0000A50C0000}"/>
    <cellStyle name="20% - Accent4 2 2 5 4" xfId="3244" xr:uid="{00000000-0005-0000-0000-0000A60C0000}"/>
    <cellStyle name="20% - Accent4 2 2 6" xfId="3245" xr:uid="{00000000-0005-0000-0000-0000A70C0000}"/>
    <cellStyle name="20% - Accent4 2 2 6 2" xfId="3246" xr:uid="{00000000-0005-0000-0000-0000A80C0000}"/>
    <cellStyle name="20% - Accent4 2 2 6 2 2" xfId="3247" xr:uid="{00000000-0005-0000-0000-0000A90C0000}"/>
    <cellStyle name="20% - Accent4 2 2 6 2 3" xfId="3248" xr:uid="{00000000-0005-0000-0000-0000AA0C0000}"/>
    <cellStyle name="20% - Accent4 2 2 6 3" xfId="3249" xr:uid="{00000000-0005-0000-0000-0000AB0C0000}"/>
    <cellStyle name="20% - Accent4 2 2 6 4" xfId="3250" xr:uid="{00000000-0005-0000-0000-0000AC0C0000}"/>
    <cellStyle name="20% - Accent4 2 2 7" xfId="3251" xr:uid="{00000000-0005-0000-0000-0000AD0C0000}"/>
    <cellStyle name="20% - Accent4 2 2 7 2" xfId="3252" xr:uid="{00000000-0005-0000-0000-0000AE0C0000}"/>
    <cellStyle name="20% - Accent4 2 2 7 2 2" xfId="3253" xr:uid="{00000000-0005-0000-0000-0000AF0C0000}"/>
    <cellStyle name="20% - Accent4 2 2 7 2 3" xfId="3254" xr:uid="{00000000-0005-0000-0000-0000B00C0000}"/>
    <cellStyle name="20% - Accent4 2 2 7 3" xfId="3255" xr:uid="{00000000-0005-0000-0000-0000B10C0000}"/>
    <cellStyle name="20% - Accent4 2 2 7 4" xfId="3256" xr:uid="{00000000-0005-0000-0000-0000B20C0000}"/>
    <cellStyle name="20% - Accent4 2 2 8" xfId="3257" xr:uid="{00000000-0005-0000-0000-0000B30C0000}"/>
    <cellStyle name="20% - Accent4 2 2 8 2" xfId="3258" xr:uid="{00000000-0005-0000-0000-0000B40C0000}"/>
    <cellStyle name="20% - Accent4 2 2 8 2 2" xfId="3259" xr:uid="{00000000-0005-0000-0000-0000B50C0000}"/>
    <cellStyle name="20% - Accent4 2 2 8 2 3" xfId="3260" xr:uid="{00000000-0005-0000-0000-0000B60C0000}"/>
    <cellStyle name="20% - Accent4 2 2 8 3" xfId="3261" xr:uid="{00000000-0005-0000-0000-0000B70C0000}"/>
    <cellStyle name="20% - Accent4 2 2 8 4" xfId="3262" xr:uid="{00000000-0005-0000-0000-0000B80C0000}"/>
    <cellStyle name="20% - Accent4 2 2 9" xfId="3263" xr:uid="{00000000-0005-0000-0000-0000B90C0000}"/>
    <cellStyle name="20% - Accent4 2 2 9 2" xfId="3264" xr:uid="{00000000-0005-0000-0000-0000BA0C0000}"/>
    <cellStyle name="20% - Accent4 2 2 9 2 2" xfId="3265" xr:uid="{00000000-0005-0000-0000-0000BB0C0000}"/>
    <cellStyle name="20% - Accent4 2 2 9 2 3" xfId="3266" xr:uid="{00000000-0005-0000-0000-0000BC0C0000}"/>
    <cellStyle name="20% - Accent4 2 2 9 3" xfId="3267" xr:uid="{00000000-0005-0000-0000-0000BD0C0000}"/>
    <cellStyle name="20% - Accent4 2 2 9 4" xfId="3268" xr:uid="{00000000-0005-0000-0000-0000BE0C0000}"/>
    <cellStyle name="20% - Accent4 2 3" xfId="3269" xr:uid="{00000000-0005-0000-0000-0000BF0C0000}"/>
    <cellStyle name="20% - Accent4 2 3 10" xfId="3270" xr:uid="{00000000-0005-0000-0000-0000C00C0000}"/>
    <cellStyle name="20% - Accent4 2 3 10 2" xfId="3271" xr:uid="{00000000-0005-0000-0000-0000C10C0000}"/>
    <cellStyle name="20% - Accent4 2 3 10 3" xfId="3272" xr:uid="{00000000-0005-0000-0000-0000C20C0000}"/>
    <cellStyle name="20% - Accent4 2 3 11" xfId="3273" xr:uid="{00000000-0005-0000-0000-0000C30C0000}"/>
    <cellStyle name="20% - Accent4 2 3 12" xfId="3274" xr:uid="{00000000-0005-0000-0000-0000C40C0000}"/>
    <cellStyle name="20% - Accent4 2 3 2" xfId="3275" xr:uid="{00000000-0005-0000-0000-0000C50C0000}"/>
    <cellStyle name="20% - Accent4 2 3 2 10" xfId="3276" xr:uid="{00000000-0005-0000-0000-0000C60C0000}"/>
    <cellStyle name="20% - Accent4 2 3 2 2" xfId="3277" xr:uid="{00000000-0005-0000-0000-0000C70C0000}"/>
    <cellStyle name="20% - Accent4 2 3 2 2 2" xfId="3278" xr:uid="{00000000-0005-0000-0000-0000C80C0000}"/>
    <cellStyle name="20% - Accent4 2 3 2 2 2 2" xfId="3279" xr:uid="{00000000-0005-0000-0000-0000C90C0000}"/>
    <cellStyle name="20% - Accent4 2 3 2 2 2 3" xfId="3280" xr:uid="{00000000-0005-0000-0000-0000CA0C0000}"/>
    <cellStyle name="20% - Accent4 2 3 2 2 3" xfId="3281" xr:uid="{00000000-0005-0000-0000-0000CB0C0000}"/>
    <cellStyle name="20% - Accent4 2 3 2 2 4" xfId="3282" xr:uid="{00000000-0005-0000-0000-0000CC0C0000}"/>
    <cellStyle name="20% - Accent4 2 3 2 3" xfId="3283" xr:uid="{00000000-0005-0000-0000-0000CD0C0000}"/>
    <cellStyle name="20% - Accent4 2 3 2 3 2" xfId="3284" xr:uid="{00000000-0005-0000-0000-0000CE0C0000}"/>
    <cellStyle name="20% - Accent4 2 3 2 3 2 2" xfId="3285" xr:uid="{00000000-0005-0000-0000-0000CF0C0000}"/>
    <cellStyle name="20% - Accent4 2 3 2 3 2 3" xfId="3286" xr:uid="{00000000-0005-0000-0000-0000D00C0000}"/>
    <cellStyle name="20% - Accent4 2 3 2 3 3" xfId="3287" xr:uid="{00000000-0005-0000-0000-0000D10C0000}"/>
    <cellStyle name="20% - Accent4 2 3 2 3 4" xfId="3288" xr:uid="{00000000-0005-0000-0000-0000D20C0000}"/>
    <cellStyle name="20% - Accent4 2 3 2 4" xfId="3289" xr:uid="{00000000-0005-0000-0000-0000D30C0000}"/>
    <cellStyle name="20% - Accent4 2 3 2 4 2" xfId="3290" xr:uid="{00000000-0005-0000-0000-0000D40C0000}"/>
    <cellStyle name="20% - Accent4 2 3 2 4 2 2" xfId="3291" xr:uid="{00000000-0005-0000-0000-0000D50C0000}"/>
    <cellStyle name="20% - Accent4 2 3 2 4 2 3" xfId="3292" xr:uid="{00000000-0005-0000-0000-0000D60C0000}"/>
    <cellStyle name="20% - Accent4 2 3 2 4 3" xfId="3293" xr:uid="{00000000-0005-0000-0000-0000D70C0000}"/>
    <cellStyle name="20% - Accent4 2 3 2 4 4" xfId="3294" xr:uid="{00000000-0005-0000-0000-0000D80C0000}"/>
    <cellStyle name="20% - Accent4 2 3 2 5" xfId="3295" xr:uid="{00000000-0005-0000-0000-0000D90C0000}"/>
    <cellStyle name="20% - Accent4 2 3 2 5 2" xfId="3296" xr:uid="{00000000-0005-0000-0000-0000DA0C0000}"/>
    <cellStyle name="20% - Accent4 2 3 2 5 2 2" xfId="3297" xr:uid="{00000000-0005-0000-0000-0000DB0C0000}"/>
    <cellStyle name="20% - Accent4 2 3 2 5 2 3" xfId="3298" xr:uid="{00000000-0005-0000-0000-0000DC0C0000}"/>
    <cellStyle name="20% - Accent4 2 3 2 5 3" xfId="3299" xr:uid="{00000000-0005-0000-0000-0000DD0C0000}"/>
    <cellStyle name="20% - Accent4 2 3 2 5 4" xfId="3300" xr:uid="{00000000-0005-0000-0000-0000DE0C0000}"/>
    <cellStyle name="20% - Accent4 2 3 2 6" xfId="3301" xr:uid="{00000000-0005-0000-0000-0000DF0C0000}"/>
    <cellStyle name="20% - Accent4 2 3 2 6 2" xfId="3302" xr:uid="{00000000-0005-0000-0000-0000E00C0000}"/>
    <cellStyle name="20% - Accent4 2 3 2 6 2 2" xfId="3303" xr:uid="{00000000-0005-0000-0000-0000E10C0000}"/>
    <cellStyle name="20% - Accent4 2 3 2 6 2 3" xfId="3304" xr:uid="{00000000-0005-0000-0000-0000E20C0000}"/>
    <cellStyle name="20% - Accent4 2 3 2 6 3" xfId="3305" xr:uid="{00000000-0005-0000-0000-0000E30C0000}"/>
    <cellStyle name="20% - Accent4 2 3 2 6 4" xfId="3306" xr:uid="{00000000-0005-0000-0000-0000E40C0000}"/>
    <cellStyle name="20% - Accent4 2 3 2 7" xfId="3307" xr:uid="{00000000-0005-0000-0000-0000E50C0000}"/>
    <cellStyle name="20% - Accent4 2 3 2 7 2" xfId="3308" xr:uid="{00000000-0005-0000-0000-0000E60C0000}"/>
    <cellStyle name="20% - Accent4 2 3 2 7 2 2" xfId="3309" xr:uid="{00000000-0005-0000-0000-0000E70C0000}"/>
    <cellStyle name="20% - Accent4 2 3 2 7 2 3" xfId="3310" xr:uid="{00000000-0005-0000-0000-0000E80C0000}"/>
    <cellStyle name="20% - Accent4 2 3 2 7 3" xfId="3311" xr:uid="{00000000-0005-0000-0000-0000E90C0000}"/>
    <cellStyle name="20% - Accent4 2 3 2 7 4" xfId="3312" xr:uid="{00000000-0005-0000-0000-0000EA0C0000}"/>
    <cellStyle name="20% - Accent4 2 3 2 8" xfId="3313" xr:uid="{00000000-0005-0000-0000-0000EB0C0000}"/>
    <cellStyle name="20% - Accent4 2 3 2 8 2" xfId="3314" xr:uid="{00000000-0005-0000-0000-0000EC0C0000}"/>
    <cellStyle name="20% - Accent4 2 3 2 8 3" xfId="3315" xr:uid="{00000000-0005-0000-0000-0000ED0C0000}"/>
    <cellStyle name="20% - Accent4 2 3 2 9" xfId="3316" xr:uid="{00000000-0005-0000-0000-0000EE0C0000}"/>
    <cellStyle name="20% - Accent4 2 3 3" xfId="3317" xr:uid="{00000000-0005-0000-0000-0000EF0C0000}"/>
    <cellStyle name="20% - Accent4 2 3 3 10" xfId="3318" xr:uid="{00000000-0005-0000-0000-0000F00C0000}"/>
    <cellStyle name="20% - Accent4 2 3 3 2" xfId="3319" xr:uid="{00000000-0005-0000-0000-0000F10C0000}"/>
    <cellStyle name="20% - Accent4 2 3 3 2 2" xfId="3320" xr:uid="{00000000-0005-0000-0000-0000F20C0000}"/>
    <cellStyle name="20% - Accent4 2 3 3 2 2 2" xfId="3321" xr:uid="{00000000-0005-0000-0000-0000F30C0000}"/>
    <cellStyle name="20% - Accent4 2 3 3 2 2 3" xfId="3322" xr:uid="{00000000-0005-0000-0000-0000F40C0000}"/>
    <cellStyle name="20% - Accent4 2 3 3 2 3" xfId="3323" xr:uid="{00000000-0005-0000-0000-0000F50C0000}"/>
    <cellStyle name="20% - Accent4 2 3 3 2 4" xfId="3324" xr:uid="{00000000-0005-0000-0000-0000F60C0000}"/>
    <cellStyle name="20% - Accent4 2 3 3 3" xfId="3325" xr:uid="{00000000-0005-0000-0000-0000F70C0000}"/>
    <cellStyle name="20% - Accent4 2 3 3 3 2" xfId="3326" xr:uid="{00000000-0005-0000-0000-0000F80C0000}"/>
    <cellStyle name="20% - Accent4 2 3 3 3 2 2" xfId="3327" xr:uid="{00000000-0005-0000-0000-0000F90C0000}"/>
    <cellStyle name="20% - Accent4 2 3 3 3 2 3" xfId="3328" xr:uid="{00000000-0005-0000-0000-0000FA0C0000}"/>
    <cellStyle name="20% - Accent4 2 3 3 3 3" xfId="3329" xr:uid="{00000000-0005-0000-0000-0000FB0C0000}"/>
    <cellStyle name="20% - Accent4 2 3 3 3 4" xfId="3330" xr:uid="{00000000-0005-0000-0000-0000FC0C0000}"/>
    <cellStyle name="20% - Accent4 2 3 3 4" xfId="3331" xr:uid="{00000000-0005-0000-0000-0000FD0C0000}"/>
    <cellStyle name="20% - Accent4 2 3 3 4 2" xfId="3332" xr:uid="{00000000-0005-0000-0000-0000FE0C0000}"/>
    <cellStyle name="20% - Accent4 2 3 3 4 2 2" xfId="3333" xr:uid="{00000000-0005-0000-0000-0000FF0C0000}"/>
    <cellStyle name="20% - Accent4 2 3 3 4 2 3" xfId="3334" xr:uid="{00000000-0005-0000-0000-0000000D0000}"/>
    <cellStyle name="20% - Accent4 2 3 3 4 3" xfId="3335" xr:uid="{00000000-0005-0000-0000-0000010D0000}"/>
    <cellStyle name="20% - Accent4 2 3 3 4 4" xfId="3336" xr:uid="{00000000-0005-0000-0000-0000020D0000}"/>
    <cellStyle name="20% - Accent4 2 3 3 5" xfId="3337" xr:uid="{00000000-0005-0000-0000-0000030D0000}"/>
    <cellStyle name="20% - Accent4 2 3 3 5 2" xfId="3338" xr:uid="{00000000-0005-0000-0000-0000040D0000}"/>
    <cellStyle name="20% - Accent4 2 3 3 5 2 2" xfId="3339" xr:uid="{00000000-0005-0000-0000-0000050D0000}"/>
    <cellStyle name="20% - Accent4 2 3 3 5 2 3" xfId="3340" xr:uid="{00000000-0005-0000-0000-0000060D0000}"/>
    <cellStyle name="20% - Accent4 2 3 3 5 3" xfId="3341" xr:uid="{00000000-0005-0000-0000-0000070D0000}"/>
    <cellStyle name="20% - Accent4 2 3 3 5 4" xfId="3342" xr:uid="{00000000-0005-0000-0000-0000080D0000}"/>
    <cellStyle name="20% - Accent4 2 3 3 6" xfId="3343" xr:uid="{00000000-0005-0000-0000-0000090D0000}"/>
    <cellStyle name="20% - Accent4 2 3 3 6 2" xfId="3344" xr:uid="{00000000-0005-0000-0000-00000A0D0000}"/>
    <cellStyle name="20% - Accent4 2 3 3 6 2 2" xfId="3345" xr:uid="{00000000-0005-0000-0000-00000B0D0000}"/>
    <cellStyle name="20% - Accent4 2 3 3 6 2 3" xfId="3346" xr:uid="{00000000-0005-0000-0000-00000C0D0000}"/>
    <cellStyle name="20% - Accent4 2 3 3 6 3" xfId="3347" xr:uid="{00000000-0005-0000-0000-00000D0D0000}"/>
    <cellStyle name="20% - Accent4 2 3 3 6 4" xfId="3348" xr:uid="{00000000-0005-0000-0000-00000E0D0000}"/>
    <cellStyle name="20% - Accent4 2 3 3 7" xfId="3349" xr:uid="{00000000-0005-0000-0000-00000F0D0000}"/>
    <cellStyle name="20% - Accent4 2 3 3 7 2" xfId="3350" xr:uid="{00000000-0005-0000-0000-0000100D0000}"/>
    <cellStyle name="20% - Accent4 2 3 3 7 2 2" xfId="3351" xr:uid="{00000000-0005-0000-0000-0000110D0000}"/>
    <cellStyle name="20% - Accent4 2 3 3 7 2 3" xfId="3352" xr:uid="{00000000-0005-0000-0000-0000120D0000}"/>
    <cellStyle name="20% - Accent4 2 3 3 7 3" xfId="3353" xr:uid="{00000000-0005-0000-0000-0000130D0000}"/>
    <cellStyle name="20% - Accent4 2 3 3 7 4" xfId="3354" xr:uid="{00000000-0005-0000-0000-0000140D0000}"/>
    <cellStyle name="20% - Accent4 2 3 3 8" xfId="3355" xr:uid="{00000000-0005-0000-0000-0000150D0000}"/>
    <cellStyle name="20% - Accent4 2 3 3 8 2" xfId="3356" xr:uid="{00000000-0005-0000-0000-0000160D0000}"/>
    <cellStyle name="20% - Accent4 2 3 3 8 3" xfId="3357" xr:uid="{00000000-0005-0000-0000-0000170D0000}"/>
    <cellStyle name="20% - Accent4 2 3 3 9" xfId="3358" xr:uid="{00000000-0005-0000-0000-0000180D0000}"/>
    <cellStyle name="20% - Accent4 2 3 4" xfId="3359" xr:uid="{00000000-0005-0000-0000-0000190D0000}"/>
    <cellStyle name="20% - Accent4 2 3 4 2" xfId="3360" xr:uid="{00000000-0005-0000-0000-00001A0D0000}"/>
    <cellStyle name="20% - Accent4 2 3 4 2 2" xfId="3361" xr:uid="{00000000-0005-0000-0000-00001B0D0000}"/>
    <cellStyle name="20% - Accent4 2 3 4 2 3" xfId="3362" xr:uid="{00000000-0005-0000-0000-00001C0D0000}"/>
    <cellStyle name="20% - Accent4 2 3 4 3" xfId="3363" xr:uid="{00000000-0005-0000-0000-00001D0D0000}"/>
    <cellStyle name="20% - Accent4 2 3 4 4" xfId="3364" xr:uid="{00000000-0005-0000-0000-00001E0D0000}"/>
    <cellStyle name="20% - Accent4 2 3 5" xfId="3365" xr:uid="{00000000-0005-0000-0000-00001F0D0000}"/>
    <cellStyle name="20% - Accent4 2 3 5 2" xfId="3366" xr:uid="{00000000-0005-0000-0000-0000200D0000}"/>
    <cellStyle name="20% - Accent4 2 3 5 2 2" xfId="3367" xr:uid="{00000000-0005-0000-0000-0000210D0000}"/>
    <cellStyle name="20% - Accent4 2 3 5 2 3" xfId="3368" xr:uid="{00000000-0005-0000-0000-0000220D0000}"/>
    <cellStyle name="20% - Accent4 2 3 5 3" xfId="3369" xr:uid="{00000000-0005-0000-0000-0000230D0000}"/>
    <cellStyle name="20% - Accent4 2 3 5 4" xfId="3370" xr:uid="{00000000-0005-0000-0000-0000240D0000}"/>
    <cellStyle name="20% - Accent4 2 3 6" xfId="3371" xr:uid="{00000000-0005-0000-0000-0000250D0000}"/>
    <cellStyle name="20% - Accent4 2 3 6 2" xfId="3372" xr:uid="{00000000-0005-0000-0000-0000260D0000}"/>
    <cellStyle name="20% - Accent4 2 3 6 2 2" xfId="3373" xr:uid="{00000000-0005-0000-0000-0000270D0000}"/>
    <cellStyle name="20% - Accent4 2 3 6 2 3" xfId="3374" xr:uid="{00000000-0005-0000-0000-0000280D0000}"/>
    <cellStyle name="20% - Accent4 2 3 6 3" xfId="3375" xr:uid="{00000000-0005-0000-0000-0000290D0000}"/>
    <cellStyle name="20% - Accent4 2 3 6 4" xfId="3376" xr:uid="{00000000-0005-0000-0000-00002A0D0000}"/>
    <cellStyle name="20% - Accent4 2 3 7" xfId="3377" xr:uid="{00000000-0005-0000-0000-00002B0D0000}"/>
    <cellStyle name="20% - Accent4 2 3 7 2" xfId="3378" xr:uid="{00000000-0005-0000-0000-00002C0D0000}"/>
    <cellStyle name="20% - Accent4 2 3 7 2 2" xfId="3379" xr:uid="{00000000-0005-0000-0000-00002D0D0000}"/>
    <cellStyle name="20% - Accent4 2 3 7 2 3" xfId="3380" xr:uid="{00000000-0005-0000-0000-00002E0D0000}"/>
    <cellStyle name="20% - Accent4 2 3 7 3" xfId="3381" xr:uid="{00000000-0005-0000-0000-00002F0D0000}"/>
    <cellStyle name="20% - Accent4 2 3 7 4" xfId="3382" xr:uid="{00000000-0005-0000-0000-0000300D0000}"/>
    <cellStyle name="20% - Accent4 2 3 8" xfId="3383" xr:uid="{00000000-0005-0000-0000-0000310D0000}"/>
    <cellStyle name="20% - Accent4 2 3 8 2" xfId="3384" xr:uid="{00000000-0005-0000-0000-0000320D0000}"/>
    <cellStyle name="20% - Accent4 2 3 8 2 2" xfId="3385" xr:uid="{00000000-0005-0000-0000-0000330D0000}"/>
    <cellStyle name="20% - Accent4 2 3 8 2 3" xfId="3386" xr:uid="{00000000-0005-0000-0000-0000340D0000}"/>
    <cellStyle name="20% - Accent4 2 3 8 3" xfId="3387" xr:uid="{00000000-0005-0000-0000-0000350D0000}"/>
    <cellStyle name="20% - Accent4 2 3 8 4" xfId="3388" xr:uid="{00000000-0005-0000-0000-0000360D0000}"/>
    <cellStyle name="20% - Accent4 2 3 9" xfId="3389" xr:uid="{00000000-0005-0000-0000-0000370D0000}"/>
    <cellStyle name="20% - Accent4 2 3 9 2" xfId="3390" xr:uid="{00000000-0005-0000-0000-0000380D0000}"/>
    <cellStyle name="20% - Accent4 2 3 9 2 2" xfId="3391" xr:uid="{00000000-0005-0000-0000-0000390D0000}"/>
    <cellStyle name="20% - Accent4 2 3 9 2 3" xfId="3392" xr:uid="{00000000-0005-0000-0000-00003A0D0000}"/>
    <cellStyle name="20% - Accent4 2 3 9 3" xfId="3393" xr:uid="{00000000-0005-0000-0000-00003B0D0000}"/>
    <cellStyle name="20% - Accent4 2 3 9 4" xfId="3394" xr:uid="{00000000-0005-0000-0000-00003C0D0000}"/>
    <cellStyle name="20% - Accent4 2 4" xfId="3395" xr:uid="{00000000-0005-0000-0000-00003D0D0000}"/>
    <cellStyle name="20% - Accent4 2 4 10" xfId="3396" xr:uid="{00000000-0005-0000-0000-00003E0D0000}"/>
    <cellStyle name="20% - Accent4 2 4 10 2" xfId="3397" xr:uid="{00000000-0005-0000-0000-00003F0D0000}"/>
    <cellStyle name="20% - Accent4 2 4 10 3" xfId="3398" xr:uid="{00000000-0005-0000-0000-0000400D0000}"/>
    <cellStyle name="20% - Accent4 2 4 11" xfId="3399" xr:uid="{00000000-0005-0000-0000-0000410D0000}"/>
    <cellStyle name="20% - Accent4 2 4 12" xfId="3400" xr:uid="{00000000-0005-0000-0000-0000420D0000}"/>
    <cellStyle name="20% - Accent4 2 4 2" xfId="3401" xr:uid="{00000000-0005-0000-0000-0000430D0000}"/>
    <cellStyle name="20% - Accent4 2 4 2 10" xfId="3402" xr:uid="{00000000-0005-0000-0000-0000440D0000}"/>
    <cellStyle name="20% - Accent4 2 4 2 2" xfId="3403" xr:uid="{00000000-0005-0000-0000-0000450D0000}"/>
    <cellStyle name="20% - Accent4 2 4 2 2 2" xfId="3404" xr:uid="{00000000-0005-0000-0000-0000460D0000}"/>
    <cellStyle name="20% - Accent4 2 4 2 2 2 2" xfId="3405" xr:uid="{00000000-0005-0000-0000-0000470D0000}"/>
    <cellStyle name="20% - Accent4 2 4 2 2 2 3" xfId="3406" xr:uid="{00000000-0005-0000-0000-0000480D0000}"/>
    <cellStyle name="20% - Accent4 2 4 2 2 3" xfId="3407" xr:uid="{00000000-0005-0000-0000-0000490D0000}"/>
    <cellStyle name="20% - Accent4 2 4 2 2 4" xfId="3408" xr:uid="{00000000-0005-0000-0000-00004A0D0000}"/>
    <cellStyle name="20% - Accent4 2 4 2 3" xfId="3409" xr:uid="{00000000-0005-0000-0000-00004B0D0000}"/>
    <cellStyle name="20% - Accent4 2 4 2 3 2" xfId="3410" xr:uid="{00000000-0005-0000-0000-00004C0D0000}"/>
    <cellStyle name="20% - Accent4 2 4 2 3 2 2" xfId="3411" xr:uid="{00000000-0005-0000-0000-00004D0D0000}"/>
    <cellStyle name="20% - Accent4 2 4 2 3 2 3" xfId="3412" xr:uid="{00000000-0005-0000-0000-00004E0D0000}"/>
    <cellStyle name="20% - Accent4 2 4 2 3 3" xfId="3413" xr:uid="{00000000-0005-0000-0000-00004F0D0000}"/>
    <cellStyle name="20% - Accent4 2 4 2 3 4" xfId="3414" xr:uid="{00000000-0005-0000-0000-0000500D0000}"/>
    <cellStyle name="20% - Accent4 2 4 2 4" xfId="3415" xr:uid="{00000000-0005-0000-0000-0000510D0000}"/>
    <cellStyle name="20% - Accent4 2 4 2 4 2" xfId="3416" xr:uid="{00000000-0005-0000-0000-0000520D0000}"/>
    <cellStyle name="20% - Accent4 2 4 2 4 2 2" xfId="3417" xr:uid="{00000000-0005-0000-0000-0000530D0000}"/>
    <cellStyle name="20% - Accent4 2 4 2 4 2 3" xfId="3418" xr:uid="{00000000-0005-0000-0000-0000540D0000}"/>
    <cellStyle name="20% - Accent4 2 4 2 4 3" xfId="3419" xr:uid="{00000000-0005-0000-0000-0000550D0000}"/>
    <cellStyle name="20% - Accent4 2 4 2 4 4" xfId="3420" xr:uid="{00000000-0005-0000-0000-0000560D0000}"/>
    <cellStyle name="20% - Accent4 2 4 2 5" xfId="3421" xr:uid="{00000000-0005-0000-0000-0000570D0000}"/>
    <cellStyle name="20% - Accent4 2 4 2 5 2" xfId="3422" xr:uid="{00000000-0005-0000-0000-0000580D0000}"/>
    <cellStyle name="20% - Accent4 2 4 2 5 2 2" xfId="3423" xr:uid="{00000000-0005-0000-0000-0000590D0000}"/>
    <cellStyle name="20% - Accent4 2 4 2 5 2 3" xfId="3424" xr:uid="{00000000-0005-0000-0000-00005A0D0000}"/>
    <cellStyle name="20% - Accent4 2 4 2 5 3" xfId="3425" xr:uid="{00000000-0005-0000-0000-00005B0D0000}"/>
    <cellStyle name="20% - Accent4 2 4 2 5 4" xfId="3426" xr:uid="{00000000-0005-0000-0000-00005C0D0000}"/>
    <cellStyle name="20% - Accent4 2 4 2 6" xfId="3427" xr:uid="{00000000-0005-0000-0000-00005D0D0000}"/>
    <cellStyle name="20% - Accent4 2 4 2 6 2" xfId="3428" xr:uid="{00000000-0005-0000-0000-00005E0D0000}"/>
    <cellStyle name="20% - Accent4 2 4 2 6 2 2" xfId="3429" xr:uid="{00000000-0005-0000-0000-00005F0D0000}"/>
    <cellStyle name="20% - Accent4 2 4 2 6 2 3" xfId="3430" xr:uid="{00000000-0005-0000-0000-0000600D0000}"/>
    <cellStyle name="20% - Accent4 2 4 2 6 3" xfId="3431" xr:uid="{00000000-0005-0000-0000-0000610D0000}"/>
    <cellStyle name="20% - Accent4 2 4 2 6 4" xfId="3432" xr:uid="{00000000-0005-0000-0000-0000620D0000}"/>
    <cellStyle name="20% - Accent4 2 4 2 7" xfId="3433" xr:uid="{00000000-0005-0000-0000-0000630D0000}"/>
    <cellStyle name="20% - Accent4 2 4 2 7 2" xfId="3434" xr:uid="{00000000-0005-0000-0000-0000640D0000}"/>
    <cellStyle name="20% - Accent4 2 4 2 7 2 2" xfId="3435" xr:uid="{00000000-0005-0000-0000-0000650D0000}"/>
    <cellStyle name="20% - Accent4 2 4 2 7 2 3" xfId="3436" xr:uid="{00000000-0005-0000-0000-0000660D0000}"/>
    <cellStyle name="20% - Accent4 2 4 2 7 3" xfId="3437" xr:uid="{00000000-0005-0000-0000-0000670D0000}"/>
    <cellStyle name="20% - Accent4 2 4 2 7 4" xfId="3438" xr:uid="{00000000-0005-0000-0000-0000680D0000}"/>
    <cellStyle name="20% - Accent4 2 4 2 8" xfId="3439" xr:uid="{00000000-0005-0000-0000-0000690D0000}"/>
    <cellStyle name="20% - Accent4 2 4 2 8 2" xfId="3440" xr:uid="{00000000-0005-0000-0000-00006A0D0000}"/>
    <cellStyle name="20% - Accent4 2 4 2 8 3" xfId="3441" xr:uid="{00000000-0005-0000-0000-00006B0D0000}"/>
    <cellStyle name="20% - Accent4 2 4 2 9" xfId="3442" xr:uid="{00000000-0005-0000-0000-00006C0D0000}"/>
    <cellStyle name="20% - Accent4 2 4 3" xfId="3443" xr:uid="{00000000-0005-0000-0000-00006D0D0000}"/>
    <cellStyle name="20% - Accent4 2 4 3 10" xfId="3444" xr:uid="{00000000-0005-0000-0000-00006E0D0000}"/>
    <cellStyle name="20% - Accent4 2 4 3 2" xfId="3445" xr:uid="{00000000-0005-0000-0000-00006F0D0000}"/>
    <cellStyle name="20% - Accent4 2 4 3 2 2" xfId="3446" xr:uid="{00000000-0005-0000-0000-0000700D0000}"/>
    <cellStyle name="20% - Accent4 2 4 3 2 2 2" xfId="3447" xr:uid="{00000000-0005-0000-0000-0000710D0000}"/>
    <cellStyle name="20% - Accent4 2 4 3 2 2 3" xfId="3448" xr:uid="{00000000-0005-0000-0000-0000720D0000}"/>
    <cellStyle name="20% - Accent4 2 4 3 2 3" xfId="3449" xr:uid="{00000000-0005-0000-0000-0000730D0000}"/>
    <cellStyle name="20% - Accent4 2 4 3 2 4" xfId="3450" xr:uid="{00000000-0005-0000-0000-0000740D0000}"/>
    <cellStyle name="20% - Accent4 2 4 3 3" xfId="3451" xr:uid="{00000000-0005-0000-0000-0000750D0000}"/>
    <cellStyle name="20% - Accent4 2 4 3 3 2" xfId="3452" xr:uid="{00000000-0005-0000-0000-0000760D0000}"/>
    <cellStyle name="20% - Accent4 2 4 3 3 2 2" xfId="3453" xr:uid="{00000000-0005-0000-0000-0000770D0000}"/>
    <cellStyle name="20% - Accent4 2 4 3 3 2 3" xfId="3454" xr:uid="{00000000-0005-0000-0000-0000780D0000}"/>
    <cellStyle name="20% - Accent4 2 4 3 3 3" xfId="3455" xr:uid="{00000000-0005-0000-0000-0000790D0000}"/>
    <cellStyle name="20% - Accent4 2 4 3 3 4" xfId="3456" xr:uid="{00000000-0005-0000-0000-00007A0D0000}"/>
    <cellStyle name="20% - Accent4 2 4 3 4" xfId="3457" xr:uid="{00000000-0005-0000-0000-00007B0D0000}"/>
    <cellStyle name="20% - Accent4 2 4 3 4 2" xfId="3458" xr:uid="{00000000-0005-0000-0000-00007C0D0000}"/>
    <cellStyle name="20% - Accent4 2 4 3 4 2 2" xfId="3459" xr:uid="{00000000-0005-0000-0000-00007D0D0000}"/>
    <cellStyle name="20% - Accent4 2 4 3 4 2 3" xfId="3460" xr:uid="{00000000-0005-0000-0000-00007E0D0000}"/>
    <cellStyle name="20% - Accent4 2 4 3 4 3" xfId="3461" xr:uid="{00000000-0005-0000-0000-00007F0D0000}"/>
    <cellStyle name="20% - Accent4 2 4 3 4 4" xfId="3462" xr:uid="{00000000-0005-0000-0000-0000800D0000}"/>
    <cellStyle name="20% - Accent4 2 4 3 5" xfId="3463" xr:uid="{00000000-0005-0000-0000-0000810D0000}"/>
    <cellStyle name="20% - Accent4 2 4 3 5 2" xfId="3464" xr:uid="{00000000-0005-0000-0000-0000820D0000}"/>
    <cellStyle name="20% - Accent4 2 4 3 5 2 2" xfId="3465" xr:uid="{00000000-0005-0000-0000-0000830D0000}"/>
    <cellStyle name="20% - Accent4 2 4 3 5 2 3" xfId="3466" xr:uid="{00000000-0005-0000-0000-0000840D0000}"/>
    <cellStyle name="20% - Accent4 2 4 3 5 3" xfId="3467" xr:uid="{00000000-0005-0000-0000-0000850D0000}"/>
    <cellStyle name="20% - Accent4 2 4 3 5 4" xfId="3468" xr:uid="{00000000-0005-0000-0000-0000860D0000}"/>
    <cellStyle name="20% - Accent4 2 4 3 6" xfId="3469" xr:uid="{00000000-0005-0000-0000-0000870D0000}"/>
    <cellStyle name="20% - Accent4 2 4 3 6 2" xfId="3470" xr:uid="{00000000-0005-0000-0000-0000880D0000}"/>
    <cellStyle name="20% - Accent4 2 4 3 6 2 2" xfId="3471" xr:uid="{00000000-0005-0000-0000-0000890D0000}"/>
    <cellStyle name="20% - Accent4 2 4 3 6 2 3" xfId="3472" xr:uid="{00000000-0005-0000-0000-00008A0D0000}"/>
    <cellStyle name="20% - Accent4 2 4 3 6 3" xfId="3473" xr:uid="{00000000-0005-0000-0000-00008B0D0000}"/>
    <cellStyle name="20% - Accent4 2 4 3 6 4" xfId="3474" xr:uid="{00000000-0005-0000-0000-00008C0D0000}"/>
    <cellStyle name="20% - Accent4 2 4 3 7" xfId="3475" xr:uid="{00000000-0005-0000-0000-00008D0D0000}"/>
    <cellStyle name="20% - Accent4 2 4 3 7 2" xfId="3476" xr:uid="{00000000-0005-0000-0000-00008E0D0000}"/>
    <cellStyle name="20% - Accent4 2 4 3 7 2 2" xfId="3477" xr:uid="{00000000-0005-0000-0000-00008F0D0000}"/>
    <cellStyle name="20% - Accent4 2 4 3 7 2 3" xfId="3478" xr:uid="{00000000-0005-0000-0000-0000900D0000}"/>
    <cellStyle name="20% - Accent4 2 4 3 7 3" xfId="3479" xr:uid="{00000000-0005-0000-0000-0000910D0000}"/>
    <cellStyle name="20% - Accent4 2 4 3 7 4" xfId="3480" xr:uid="{00000000-0005-0000-0000-0000920D0000}"/>
    <cellStyle name="20% - Accent4 2 4 3 8" xfId="3481" xr:uid="{00000000-0005-0000-0000-0000930D0000}"/>
    <cellStyle name="20% - Accent4 2 4 3 8 2" xfId="3482" xr:uid="{00000000-0005-0000-0000-0000940D0000}"/>
    <cellStyle name="20% - Accent4 2 4 3 8 3" xfId="3483" xr:uid="{00000000-0005-0000-0000-0000950D0000}"/>
    <cellStyle name="20% - Accent4 2 4 3 9" xfId="3484" xr:uid="{00000000-0005-0000-0000-0000960D0000}"/>
    <cellStyle name="20% - Accent4 2 4 4" xfId="3485" xr:uid="{00000000-0005-0000-0000-0000970D0000}"/>
    <cellStyle name="20% - Accent4 2 4 4 2" xfId="3486" xr:uid="{00000000-0005-0000-0000-0000980D0000}"/>
    <cellStyle name="20% - Accent4 2 4 4 2 2" xfId="3487" xr:uid="{00000000-0005-0000-0000-0000990D0000}"/>
    <cellStyle name="20% - Accent4 2 4 4 2 3" xfId="3488" xr:uid="{00000000-0005-0000-0000-00009A0D0000}"/>
    <cellStyle name="20% - Accent4 2 4 4 3" xfId="3489" xr:uid="{00000000-0005-0000-0000-00009B0D0000}"/>
    <cellStyle name="20% - Accent4 2 4 4 4" xfId="3490" xr:uid="{00000000-0005-0000-0000-00009C0D0000}"/>
    <cellStyle name="20% - Accent4 2 4 5" xfId="3491" xr:uid="{00000000-0005-0000-0000-00009D0D0000}"/>
    <cellStyle name="20% - Accent4 2 4 5 2" xfId="3492" xr:uid="{00000000-0005-0000-0000-00009E0D0000}"/>
    <cellStyle name="20% - Accent4 2 4 5 2 2" xfId="3493" xr:uid="{00000000-0005-0000-0000-00009F0D0000}"/>
    <cellStyle name="20% - Accent4 2 4 5 2 3" xfId="3494" xr:uid="{00000000-0005-0000-0000-0000A00D0000}"/>
    <cellStyle name="20% - Accent4 2 4 5 3" xfId="3495" xr:uid="{00000000-0005-0000-0000-0000A10D0000}"/>
    <cellStyle name="20% - Accent4 2 4 5 4" xfId="3496" xr:uid="{00000000-0005-0000-0000-0000A20D0000}"/>
    <cellStyle name="20% - Accent4 2 4 6" xfId="3497" xr:uid="{00000000-0005-0000-0000-0000A30D0000}"/>
    <cellStyle name="20% - Accent4 2 4 6 2" xfId="3498" xr:uid="{00000000-0005-0000-0000-0000A40D0000}"/>
    <cellStyle name="20% - Accent4 2 4 6 2 2" xfId="3499" xr:uid="{00000000-0005-0000-0000-0000A50D0000}"/>
    <cellStyle name="20% - Accent4 2 4 6 2 3" xfId="3500" xr:uid="{00000000-0005-0000-0000-0000A60D0000}"/>
    <cellStyle name="20% - Accent4 2 4 6 3" xfId="3501" xr:uid="{00000000-0005-0000-0000-0000A70D0000}"/>
    <cellStyle name="20% - Accent4 2 4 6 4" xfId="3502" xr:uid="{00000000-0005-0000-0000-0000A80D0000}"/>
    <cellStyle name="20% - Accent4 2 4 7" xfId="3503" xr:uid="{00000000-0005-0000-0000-0000A90D0000}"/>
    <cellStyle name="20% - Accent4 2 4 7 2" xfId="3504" xr:uid="{00000000-0005-0000-0000-0000AA0D0000}"/>
    <cellStyle name="20% - Accent4 2 4 7 2 2" xfId="3505" xr:uid="{00000000-0005-0000-0000-0000AB0D0000}"/>
    <cellStyle name="20% - Accent4 2 4 7 2 3" xfId="3506" xr:uid="{00000000-0005-0000-0000-0000AC0D0000}"/>
    <cellStyle name="20% - Accent4 2 4 7 3" xfId="3507" xr:uid="{00000000-0005-0000-0000-0000AD0D0000}"/>
    <cellStyle name="20% - Accent4 2 4 7 4" xfId="3508" xr:uid="{00000000-0005-0000-0000-0000AE0D0000}"/>
    <cellStyle name="20% - Accent4 2 4 8" xfId="3509" xr:uid="{00000000-0005-0000-0000-0000AF0D0000}"/>
    <cellStyle name="20% - Accent4 2 4 8 2" xfId="3510" xr:uid="{00000000-0005-0000-0000-0000B00D0000}"/>
    <cellStyle name="20% - Accent4 2 4 8 2 2" xfId="3511" xr:uid="{00000000-0005-0000-0000-0000B10D0000}"/>
    <cellStyle name="20% - Accent4 2 4 8 2 3" xfId="3512" xr:uid="{00000000-0005-0000-0000-0000B20D0000}"/>
    <cellStyle name="20% - Accent4 2 4 8 3" xfId="3513" xr:uid="{00000000-0005-0000-0000-0000B30D0000}"/>
    <cellStyle name="20% - Accent4 2 4 8 4" xfId="3514" xr:uid="{00000000-0005-0000-0000-0000B40D0000}"/>
    <cellStyle name="20% - Accent4 2 4 9" xfId="3515" xr:uid="{00000000-0005-0000-0000-0000B50D0000}"/>
    <cellStyle name="20% - Accent4 2 4 9 2" xfId="3516" xr:uid="{00000000-0005-0000-0000-0000B60D0000}"/>
    <cellStyle name="20% - Accent4 2 4 9 2 2" xfId="3517" xr:uid="{00000000-0005-0000-0000-0000B70D0000}"/>
    <cellStyle name="20% - Accent4 2 4 9 2 3" xfId="3518" xr:uid="{00000000-0005-0000-0000-0000B80D0000}"/>
    <cellStyle name="20% - Accent4 2 4 9 3" xfId="3519" xr:uid="{00000000-0005-0000-0000-0000B90D0000}"/>
    <cellStyle name="20% - Accent4 2 4 9 4" xfId="3520" xr:uid="{00000000-0005-0000-0000-0000BA0D0000}"/>
    <cellStyle name="20% - Accent4 2 5" xfId="3521" xr:uid="{00000000-0005-0000-0000-0000BB0D0000}"/>
    <cellStyle name="20% - Accent4 2 5 10" xfId="3522" xr:uid="{00000000-0005-0000-0000-0000BC0D0000}"/>
    <cellStyle name="20% - Accent4 2 5 2" xfId="3523" xr:uid="{00000000-0005-0000-0000-0000BD0D0000}"/>
    <cellStyle name="20% - Accent4 2 5 2 2" xfId="3524" xr:uid="{00000000-0005-0000-0000-0000BE0D0000}"/>
    <cellStyle name="20% - Accent4 2 5 2 2 2" xfId="3525" xr:uid="{00000000-0005-0000-0000-0000BF0D0000}"/>
    <cellStyle name="20% - Accent4 2 5 2 2 3" xfId="3526" xr:uid="{00000000-0005-0000-0000-0000C00D0000}"/>
    <cellStyle name="20% - Accent4 2 5 2 3" xfId="3527" xr:uid="{00000000-0005-0000-0000-0000C10D0000}"/>
    <cellStyle name="20% - Accent4 2 5 2 4" xfId="3528" xr:uid="{00000000-0005-0000-0000-0000C20D0000}"/>
    <cellStyle name="20% - Accent4 2 5 3" xfId="3529" xr:uid="{00000000-0005-0000-0000-0000C30D0000}"/>
    <cellStyle name="20% - Accent4 2 5 3 2" xfId="3530" xr:uid="{00000000-0005-0000-0000-0000C40D0000}"/>
    <cellStyle name="20% - Accent4 2 5 3 2 2" xfId="3531" xr:uid="{00000000-0005-0000-0000-0000C50D0000}"/>
    <cellStyle name="20% - Accent4 2 5 3 2 3" xfId="3532" xr:uid="{00000000-0005-0000-0000-0000C60D0000}"/>
    <cellStyle name="20% - Accent4 2 5 3 3" xfId="3533" xr:uid="{00000000-0005-0000-0000-0000C70D0000}"/>
    <cellStyle name="20% - Accent4 2 5 3 4" xfId="3534" xr:uid="{00000000-0005-0000-0000-0000C80D0000}"/>
    <cellStyle name="20% - Accent4 2 5 4" xfId="3535" xr:uid="{00000000-0005-0000-0000-0000C90D0000}"/>
    <cellStyle name="20% - Accent4 2 5 4 2" xfId="3536" xr:uid="{00000000-0005-0000-0000-0000CA0D0000}"/>
    <cellStyle name="20% - Accent4 2 5 4 2 2" xfId="3537" xr:uid="{00000000-0005-0000-0000-0000CB0D0000}"/>
    <cellStyle name="20% - Accent4 2 5 4 2 3" xfId="3538" xr:uid="{00000000-0005-0000-0000-0000CC0D0000}"/>
    <cellStyle name="20% - Accent4 2 5 4 3" xfId="3539" xr:uid="{00000000-0005-0000-0000-0000CD0D0000}"/>
    <cellStyle name="20% - Accent4 2 5 4 4" xfId="3540" xr:uid="{00000000-0005-0000-0000-0000CE0D0000}"/>
    <cellStyle name="20% - Accent4 2 5 5" xfId="3541" xr:uid="{00000000-0005-0000-0000-0000CF0D0000}"/>
    <cellStyle name="20% - Accent4 2 5 5 2" xfId="3542" xr:uid="{00000000-0005-0000-0000-0000D00D0000}"/>
    <cellStyle name="20% - Accent4 2 5 5 2 2" xfId="3543" xr:uid="{00000000-0005-0000-0000-0000D10D0000}"/>
    <cellStyle name="20% - Accent4 2 5 5 2 3" xfId="3544" xr:uid="{00000000-0005-0000-0000-0000D20D0000}"/>
    <cellStyle name="20% - Accent4 2 5 5 3" xfId="3545" xr:uid="{00000000-0005-0000-0000-0000D30D0000}"/>
    <cellStyle name="20% - Accent4 2 5 5 4" xfId="3546" xr:uid="{00000000-0005-0000-0000-0000D40D0000}"/>
    <cellStyle name="20% - Accent4 2 5 6" xfId="3547" xr:uid="{00000000-0005-0000-0000-0000D50D0000}"/>
    <cellStyle name="20% - Accent4 2 5 6 2" xfId="3548" xr:uid="{00000000-0005-0000-0000-0000D60D0000}"/>
    <cellStyle name="20% - Accent4 2 5 6 2 2" xfId="3549" xr:uid="{00000000-0005-0000-0000-0000D70D0000}"/>
    <cellStyle name="20% - Accent4 2 5 6 2 3" xfId="3550" xr:uid="{00000000-0005-0000-0000-0000D80D0000}"/>
    <cellStyle name="20% - Accent4 2 5 6 3" xfId="3551" xr:uid="{00000000-0005-0000-0000-0000D90D0000}"/>
    <cellStyle name="20% - Accent4 2 5 6 4" xfId="3552" xr:uid="{00000000-0005-0000-0000-0000DA0D0000}"/>
    <cellStyle name="20% - Accent4 2 5 7" xfId="3553" xr:uid="{00000000-0005-0000-0000-0000DB0D0000}"/>
    <cellStyle name="20% - Accent4 2 5 7 2" xfId="3554" xr:uid="{00000000-0005-0000-0000-0000DC0D0000}"/>
    <cellStyle name="20% - Accent4 2 5 7 2 2" xfId="3555" xr:uid="{00000000-0005-0000-0000-0000DD0D0000}"/>
    <cellStyle name="20% - Accent4 2 5 7 2 3" xfId="3556" xr:uid="{00000000-0005-0000-0000-0000DE0D0000}"/>
    <cellStyle name="20% - Accent4 2 5 7 3" xfId="3557" xr:uid="{00000000-0005-0000-0000-0000DF0D0000}"/>
    <cellStyle name="20% - Accent4 2 5 7 4" xfId="3558" xr:uid="{00000000-0005-0000-0000-0000E00D0000}"/>
    <cellStyle name="20% - Accent4 2 5 8" xfId="3559" xr:uid="{00000000-0005-0000-0000-0000E10D0000}"/>
    <cellStyle name="20% - Accent4 2 5 8 2" xfId="3560" xr:uid="{00000000-0005-0000-0000-0000E20D0000}"/>
    <cellStyle name="20% - Accent4 2 5 8 3" xfId="3561" xr:uid="{00000000-0005-0000-0000-0000E30D0000}"/>
    <cellStyle name="20% - Accent4 2 5 9" xfId="3562" xr:uid="{00000000-0005-0000-0000-0000E40D0000}"/>
    <cellStyle name="20% - Accent4 2 6" xfId="3563" xr:uid="{00000000-0005-0000-0000-0000E50D0000}"/>
    <cellStyle name="20% - Accent4 2 6 10" xfId="3564" xr:uid="{00000000-0005-0000-0000-0000E60D0000}"/>
    <cellStyle name="20% - Accent4 2 6 2" xfId="3565" xr:uid="{00000000-0005-0000-0000-0000E70D0000}"/>
    <cellStyle name="20% - Accent4 2 6 2 2" xfId="3566" xr:uid="{00000000-0005-0000-0000-0000E80D0000}"/>
    <cellStyle name="20% - Accent4 2 6 2 2 2" xfId="3567" xr:uid="{00000000-0005-0000-0000-0000E90D0000}"/>
    <cellStyle name="20% - Accent4 2 6 2 2 3" xfId="3568" xr:uid="{00000000-0005-0000-0000-0000EA0D0000}"/>
    <cellStyle name="20% - Accent4 2 6 2 3" xfId="3569" xr:uid="{00000000-0005-0000-0000-0000EB0D0000}"/>
    <cellStyle name="20% - Accent4 2 6 2 4" xfId="3570" xr:uid="{00000000-0005-0000-0000-0000EC0D0000}"/>
    <cellStyle name="20% - Accent4 2 6 3" xfId="3571" xr:uid="{00000000-0005-0000-0000-0000ED0D0000}"/>
    <cellStyle name="20% - Accent4 2 6 3 2" xfId="3572" xr:uid="{00000000-0005-0000-0000-0000EE0D0000}"/>
    <cellStyle name="20% - Accent4 2 6 3 2 2" xfId="3573" xr:uid="{00000000-0005-0000-0000-0000EF0D0000}"/>
    <cellStyle name="20% - Accent4 2 6 3 2 3" xfId="3574" xr:uid="{00000000-0005-0000-0000-0000F00D0000}"/>
    <cellStyle name="20% - Accent4 2 6 3 3" xfId="3575" xr:uid="{00000000-0005-0000-0000-0000F10D0000}"/>
    <cellStyle name="20% - Accent4 2 6 3 4" xfId="3576" xr:uid="{00000000-0005-0000-0000-0000F20D0000}"/>
    <cellStyle name="20% - Accent4 2 6 4" xfId="3577" xr:uid="{00000000-0005-0000-0000-0000F30D0000}"/>
    <cellStyle name="20% - Accent4 2 6 4 2" xfId="3578" xr:uid="{00000000-0005-0000-0000-0000F40D0000}"/>
    <cellStyle name="20% - Accent4 2 6 4 2 2" xfId="3579" xr:uid="{00000000-0005-0000-0000-0000F50D0000}"/>
    <cellStyle name="20% - Accent4 2 6 4 2 3" xfId="3580" xr:uid="{00000000-0005-0000-0000-0000F60D0000}"/>
    <cellStyle name="20% - Accent4 2 6 4 3" xfId="3581" xr:uid="{00000000-0005-0000-0000-0000F70D0000}"/>
    <cellStyle name="20% - Accent4 2 6 4 4" xfId="3582" xr:uid="{00000000-0005-0000-0000-0000F80D0000}"/>
    <cellStyle name="20% - Accent4 2 6 5" xfId="3583" xr:uid="{00000000-0005-0000-0000-0000F90D0000}"/>
    <cellStyle name="20% - Accent4 2 6 5 2" xfId="3584" xr:uid="{00000000-0005-0000-0000-0000FA0D0000}"/>
    <cellStyle name="20% - Accent4 2 6 5 2 2" xfId="3585" xr:uid="{00000000-0005-0000-0000-0000FB0D0000}"/>
    <cellStyle name="20% - Accent4 2 6 5 2 3" xfId="3586" xr:uid="{00000000-0005-0000-0000-0000FC0D0000}"/>
    <cellStyle name="20% - Accent4 2 6 5 3" xfId="3587" xr:uid="{00000000-0005-0000-0000-0000FD0D0000}"/>
    <cellStyle name="20% - Accent4 2 6 5 4" xfId="3588" xr:uid="{00000000-0005-0000-0000-0000FE0D0000}"/>
    <cellStyle name="20% - Accent4 2 6 6" xfId="3589" xr:uid="{00000000-0005-0000-0000-0000FF0D0000}"/>
    <cellStyle name="20% - Accent4 2 6 6 2" xfId="3590" xr:uid="{00000000-0005-0000-0000-0000000E0000}"/>
    <cellStyle name="20% - Accent4 2 6 6 2 2" xfId="3591" xr:uid="{00000000-0005-0000-0000-0000010E0000}"/>
    <cellStyle name="20% - Accent4 2 6 6 2 3" xfId="3592" xr:uid="{00000000-0005-0000-0000-0000020E0000}"/>
    <cellStyle name="20% - Accent4 2 6 6 3" xfId="3593" xr:uid="{00000000-0005-0000-0000-0000030E0000}"/>
    <cellStyle name="20% - Accent4 2 6 6 4" xfId="3594" xr:uid="{00000000-0005-0000-0000-0000040E0000}"/>
    <cellStyle name="20% - Accent4 2 6 7" xfId="3595" xr:uid="{00000000-0005-0000-0000-0000050E0000}"/>
    <cellStyle name="20% - Accent4 2 6 7 2" xfId="3596" xr:uid="{00000000-0005-0000-0000-0000060E0000}"/>
    <cellStyle name="20% - Accent4 2 6 7 2 2" xfId="3597" xr:uid="{00000000-0005-0000-0000-0000070E0000}"/>
    <cellStyle name="20% - Accent4 2 6 7 2 3" xfId="3598" xr:uid="{00000000-0005-0000-0000-0000080E0000}"/>
    <cellStyle name="20% - Accent4 2 6 7 3" xfId="3599" xr:uid="{00000000-0005-0000-0000-0000090E0000}"/>
    <cellStyle name="20% - Accent4 2 6 7 4" xfId="3600" xr:uid="{00000000-0005-0000-0000-00000A0E0000}"/>
    <cellStyle name="20% - Accent4 2 6 8" xfId="3601" xr:uid="{00000000-0005-0000-0000-00000B0E0000}"/>
    <cellStyle name="20% - Accent4 2 6 8 2" xfId="3602" xr:uid="{00000000-0005-0000-0000-00000C0E0000}"/>
    <cellStyle name="20% - Accent4 2 6 8 3" xfId="3603" xr:uid="{00000000-0005-0000-0000-00000D0E0000}"/>
    <cellStyle name="20% - Accent4 2 6 9" xfId="3604" xr:uid="{00000000-0005-0000-0000-00000E0E0000}"/>
    <cellStyle name="20% - Accent4 2 7" xfId="3605" xr:uid="{00000000-0005-0000-0000-00000F0E0000}"/>
    <cellStyle name="20% - Accent4 2 7 2" xfId="3606" xr:uid="{00000000-0005-0000-0000-0000100E0000}"/>
    <cellStyle name="20% - Accent4 2 7 2 2" xfId="3607" xr:uid="{00000000-0005-0000-0000-0000110E0000}"/>
    <cellStyle name="20% - Accent4 2 7 2 3" xfId="3608" xr:uid="{00000000-0005-0000-0000-0000120E0000}"/>
    <cellStyle name="20% - Accent4 2 7 3" xfId="3609" xr:uid="{00000000-0005-0000-0000-0000130E0000}"/>
    <cellStyle name="20% - Accent4 2 7 4" xfId="3610" xr:uid="{00000000-0005-0000-0000-0000140E0000}"/>
    <cellStyle name="20% - Accent4 2 8" xfId="3611" xr:uid="{00000000-0005-0000-0000-0000150E0000}"/>
    <cellStyle name="20% - Accent4 2 8 2" xfId="3612" xr:uid="{00000000-0005-0000-0000-0000160E0000}"/>
    <cellStyle name="20% - Accent4 2 8 2 2" xfId="3613" xr:uid="{00000000-0005-0000-0000-0000170E0000}"/>
    <cellStyle name="20% - Accent4 2 8 2 3" xfId="3614" xr:uid="{00000000-0005-0000-0000-0000180E0000}"/>
    <cellStyle name="20% - Accent4 2 8 3" xfId="3615" xr:uid="{00000000-0005-0000-0000-0000190E0000}"/>
    <cellStyle name="20% - Accent4 2 8 4" xfId="3616" xr:uid="{00000000-0005-0000-0000-00001A0E0000}"/>
    <cellStyle name="20% - Accent4 2 9" xfId="3617" xr:uid="{00000000-0005-0000-0000-00001B0E0000}"/>
    <cellStyle name="20% - Accent4 2 9 2" xfId="3618" xr:uid="{00000000-0005-0000-0000-00001C0E0000}"/>
    <cellStyle name="20% - Accent4 2 9 2 2" xfId="3619" xr:uid="{00000000-0005-0000-0000-00001D0E0000}"/>
    <cellStyle name="20% - Accent4 2 9 2 3" xfId="3620" xr:uid="{00000000-0005-0000-0000-00001E0E0000}"/>
    <cellStyle name="20% - Accent4 2 9 3" xfId="3621" xr:uid="{00000000-0005-0000-0000-00001F0E0000}"/>
    <cellStyle name="20% - Accent4 2 9 4" xfId="3622" xr:uid="{00000000-0005-0000-0000-0000200E0000}"/>
    <cellStyle name="20% - Accent4 3" xfId="3623" xr:uid="{00000000-0005-0000-0000-0000210E0000}"/>
    <cellStyle name="20% - Accent4 4" xfId="3624" xr:uid="{00000000-0005-0000-0000-0000220E0000}"/>
    <cellStyle name="20% - Accent4 4 10" xfId="3625" xr:uid="{00000000-0005-0000-0000-0000230E0000}"/>
    <cellStyle name="20% - Accent4 4 10 2" xfId="3626" xr:uid="{00000000-0005-0000-0000-0000240E0000}"/>
    <cellStyle name="20% - Accent4 4 10 3" xfId="3627" xr:uid="{00000000-0005-0000-0000-0000250E0000}"/>
    <cellStyle name="20% - Accent4 4 11" xfId="3628" xr:uid="{00000000-0005-0000-0000-0000260E0000}"/>
    <cellStyle name="20% - Accent4 4 12" xfId="3629" xr:uid="{00000000-0005-0000-0000-0000270E0000}"/>
    <cellStyle name="20% - Accent4 4 2" xfId="3630" xr:uid="{00000000-0005-0000-0000-0000280E0000}"/>
    <cellStyle name="20% - Accent4 4 2 10" xfId="3631" xr:uid="{00000000-0005-0000-0000-0000290E0000}"/>
    <cellStyle name="20% - Accent4 4 2 2" xfId="3632" xr:uid="{00000000-0005-0000-0000-00002A0E0000}"/>
    <cellStyle name="20% - Accent4 4 2 2 2" xfId="3633" xr:uid="{00000000-0005-0000-0000-00002B0E0000}"/>
    <cellStyle name="20% - Accent4 4 2 2 2 2" xfId="3634" xr:uid="{00000000-0005-0000-0000-00002C0E0000}"/>
    <cellStyle name="20% - Accent4 4 2 2 2 3" xfId="3635" xr:uid="{00000000-0005-0000-0000-00002D0E0000}"/>
    <cellStyle name="20% - Accent4 4 2 2 3" xfId="3636" xr:uid="{00000000-0005-0000-0000-00002E0E0000}"/>
    <cellStyle name="20% - Accent4 4 2 2 4" xfId="3637" xr:uid="{00000000-0005-0000-0000-00002F0E0000}"/>
    <cellStyle name="20% - Accent4 4 2 3" xfId="3638" xr:uid="{00000000-0005-0000-0000-0000300E0000}"/>
    <cellStyle name="20% - Accent4 4 2 3 2" xfId="3639" xr:uid="{00000000-0005-0000-0000-0000310E0000}"/>
    <cellStyle name="20% - Accent4 4 2 3 2 2" xfId="3640" xr:uid="{00000000-0005-0000-0000-0000320E0000}"/>
    <cellStyle name="20% - Accent4 4 2 3 2 3" xfId="3641" xr:uid="{00000000-0005-0000-0000-0000330E0000}"/>
    <cellStyle name="20% - Accent4 4 2 3 3" xfId="3642" xr:uid="{00000000-0005-0000-0000-0000340E0000}"/>
    <cellStyle name="20% - Accent4 4 2 3 4" xfId="3643" xr:uid="{00000000-0005-0000-0000-0000350E0000}"/>
    <cellStyle name="20% - Accent4 4 2 4" xfId="3644" xr:uid="{00000000-0005-0000-0000-0000360E0000}"/>
    <cellStyle name="20% - Accent4 4 2 4 2" xfId="3645" xr:uid="{00000000-0005-0000-0000-0000370E0000}"/>
    <cellStyle name="20% - Accent4 4 2 4 2 2" xfId="3646" xr:uid="{00000000-0005-0000-0000-0000380E0000}"/>
    <cellStyle name="20% - Accent4 4 2 4 2 3" xfId="3647" xr:uid="{00000000-0005-0000-0000-0000390E0000}"/>
    <cellStyle name="20% - Accent4 4 2 4 3" xfId="3648" xr:uid="{00000000-0005-0000-0000-00003A0E0000}"/>
    <cellStyle name="20% - Accent4 4 2 4 4" xfId="3649" xr:uid="{00000000-0005-0000-0000-00003B0E0000}"/>
    <cellStyle name="20% - Accent4 4 2 5" xfId="3650" xr:uid="{00000000-0005-0000-0000-00003C0E0000}"/>
    <cellStyle name="20% - Accent4 4 2 5 2" xfId="3651" xr:uid="{00000000-0005-0000-0000-00003D0E0000}"/>
    <cellStyle name="20% - Accent4 4 2 5 2 2" xfId="3652" xr:uid="{00000000-0005-0000-0000-00003E0E0000}"/>
    <cellStyle name="20% - Accent4 4 2 5 2 3" xfId="3653" xr:uid="{00000000-0005-0000-0000-00003F0E0000}"/>
    <cellStyle name="20% - Accent4 4 2 5 3" xfId="3654" xr:uid="{00000000-0005-0000-0000-0000400E0000}"/>
    <cellStyle name="20% - Accent4 4 2 5 4" xfId="3655" xr:uid="{00000000-0005-0000-0000-0000410E0000}"/>
    <cellStyle name="20% - Accent4 4 2 6" xfId="3656" xr:uid="{00000000-0005-0000-0000-0000420E0000}"/>
    <cellStyle name="20% - Accent4 4 2 6 2" xfId="3657" xr:uid="{00000000-0005-0000-0000-0000430E0000}"/>
    <cellStyle name="20% - Accent4 4 2 6 2 2" xfId="3658" xr:uid="{00000000-0005-0000-0000-0000440E0000}"/>
    <cellStyle name="20% - Accent4 4 2 6 2 3" xfId="3659" xr:uid="{00000000-0005-0000-0000-0000450E0000}"/>
    <cellStyle name="20% - Accent4 4 2 6 3" xfId="3660" xr:uid="{00000000-0005-0000-0000-0000460E0000}"/>
    <cellStyle name="20% - Accent4 4 2 6 4" xfId="3661" xr:uid="{00000000-0005-0000-0000-0000470E0000}"/>
    <cellStyle name="20% - Accent4 4 2 7" xfId="3662" xr:uid="{00000000-0005-0000-0000-0000480E0000}"/>
    <cellStyle name="20% - Accent4 4 2 7 2" xfId="3663" xr:uid="{00000000-0005-0000-0000-0000490E0000}"/>
    <cellStyle name="20% - Accent4 4 2 7 2 2" xfId="3664" xr:uid="{00000000-0005-0000-0000-00004A0E0000}"/>
    <cellStyle name="20% - Accent4 4 2 7 2 3" xfId="3665" xr:uid="{00000000-0005-0000-0000-00004B0E0000}"/>
    <cellStyle name="20% - Accent4 4 2 7 3" xfId="3666" xr:uid="{00000000-0005-0000-0000-00004C0E0000}"/>
    <cellStyle name="20% - Accent4 4 2 7 4" xfId="3667" xr:uid="{00000000-0005-0000-0000-00004D0E0000}"/>
    <cellStyle name="20% - Accent4 4 2 8" xfId="3668" xr:uid="{00000000-0005-0000-0000-00004E0E0000}"/>
    <cellStyle name="20% - Accent4 4 2 8 2" xfId="3669" xr:uid="{00000000-0005-0000-0000-00004F0E0000}"/>
    <cellStyle name="20% - Accent4 4 2 8 3" xfId="3670" xr:uid="{00000000-0005-0000-0000-0000500E0000}"/>
    <cellStyle name="20% - Accent4 4 2 9" xfId="3671" xr:uid="{00000000-0005-0000-0000-0000510E0000}"/>
    <cellStyle name="20% - Accent4 4 3" xfId="3672" xr:uid="{00000000-0005-0000-0000-0000520E0000}"/>
    <cellStyle name="20% - Accent4 4 3 10" xfId="3673" xr:uid="{00000000-0005-0000-0000-0000530E0000}"/>
    <cellStyle name="20% - Accent4 4 3 2" xfId="3674" xr:uid="{00000000-0005-0000-0000-0000540E0000}"/>
    <cellStyle name="20% - Accent4 4 3 2 2" xfId="3675" xr:uid="{00000000-0005-0000-0000-0000550E0000}"/>
    <cellStyle name="20% - Accent4 4 3 2 2 2" xfId="3676" xr:uid="{00000000-0005-0000-0000-0000560E0000}"/>
    <cellStyle name="20% - Accent4 4 3 2 2 3" xfId="3677" xr:uid="{00000000-0005-0000-0000-0000570E0000}"/>
    <cellStyle name="20% - Accent4 4 3 2 3" xfId="3678" xr:uid="{00000000-0005-0000-0000-0000580E0000}"/>
    <cellStyle name="20% - Accent4 4 3 2 4" xfId="3679" xr:uid="{00000000-0005-0000-0000-0000590E0000}"/>
    <cellStyle name="20% - Accent4 4 3 3" xfId="3680" xr:uid="{00000000-0005-0000-0000-00005A0E0000}"/>
    <cellStyle name="20% - Accent4 4 3 3 2" xfId="3681" xr:uid="{00000000-0005-0000-0000-00005B0E0000}"/>
    <cellStyle name="20% - Accent4 4 3 3 2 2" xfId="3682" xr:uid="{00000000-0005-0000-0000-00005C0E0000}"/>
    <cellStyle name="20% - Accent4 4 3 3 2 3" xfId="3683" xr:uid="{00000000-0005-0000-0000-00005D0E0000}"/>
    <cellStyle name="20% - Accent4 4 3 3 3" xfId="3684" xr:uid="{00000000-0005-0000-0000-00005E0E0000}"/>
    <cellStyle name="20% - Accent4 4 3 3 4" xfId="3685" xr:uid="{00000000-0005-0000-0000-00005F0E0000}"/>
    <cellStyle name="20% - Accent4 4 3 4" xfId="3686" xr:uid="{00000000-0005-0000-0000-0000600E0000}"/>
    <cellStyle name="20% - Accent4 4 3 4 2" xfId="3687" xr:uid="{00000000-0005-0000-0000-0000610E0000}"/>
    <cellStyle name="20% - Accent4 4 3 4 2 2" xfId="3688" xr:uid="{00000000-0005-0000-0000-0000620E0000}"/>
    <cellStyle name="20% - Accent4 4 3 4 2 3" xfId="3689" xr:uid="{00000000-0005-0000-0000-0000630E0000}"/>
    <cellStyle name="20% - Accent4 4 3 4 3" xfId="3690" xr:uid="{00000000-0005-0000-0000-0000640E0000}"/>
    <cellStyle name="20% - Accent4 4 3 4 4" xfId="3691" xr:uid="{00000000-0005-0000-0000-0000650E0000}"/>
    <cellStyle name="20% - Accent4 4 3 5" xfId="3692" xr:uid="{00000000-0005-0000-0000-0000660E0000}"/>
    <cellStyle name="20% - Accent4 4 3 5 2" xfId="3693" xr:uid="{00000000-0005-0000-0000-0000670E0000}"/>
    <cellStyle name="20% - Accent4 4 3 5 2 2" xfId="3694" xr:uid="{00000000-0005-0000-0000-0000680E0000}"/>
    <cellStyle name="20% - Accent4 4 3 5 2 3" xfId="3695" xr:uid="{00000000-0005-0000-0000-0000690E0000}"/>
    <cellStyle name="20% - Accent4 4 3 5 3" xfId="3696" xr:uid="{00000000-0005-0000-0000-00006A0E0000}"/>
    <cellStyle name="20% - Accent4 4 3 5 4" xfId="3697" xr:uid="{00000000-0005-0000-0000-00006B0E0000}"/>
    <cellStyle name="20% - Accent4 4 3 6" xfId="3698" xr:uid="{00000000-0005-0000-0000-00006C0E0000}"/>
    <cellStyle name="20% - Accent4 4 3 6 2" xfId="3699" xr:uid="{00000000-0005-0000-0000-00006D0E0000}"/>
    <cellStyle name="20% - Accent4 4 3 6 2 2" xfId="3700" xr:uid="{00000000-0005-0000-0000-00006E0E0000}"/>
    <cellStyle name="20% - Accent4 4 3 6 2 3" xfId="3701" xr:uid="{00000000-0005-0000-0000-00006F0E0000}"/>
    <cellStyle name="20% - Accent4 4 3 6 3" xfId="3702" xr:uid="{00000000-0005-0000-0000-0000700E0000}"/>
    <cellStyle name="20% - Accent4 4 3 6 4" xfId="3703" xr:uid="{00000000-0005-0000-0000-0000710E0000}"/>
    <cellStyle name="20% - Accent4 4 3 7" xfId="3704" xr:uid="{00000000-0005-0000-0000-0000720E0000}"/>
    <cellStyle name="20% - Accent4 4 3 7 2" xfId="3705" xr:uid="{00000000-0005-0000-0000-0000730E0000}"/>
    <cellStyle name="20% - Accent4 4 3 7 2 2" xfId="3706" xr:uid="{00000000-0005-0000-0000-0000740E0000}"/>
    <cellStyle name="20% - Accent4 4 3 7 2 3" xfId="3707" xr:uid="{00000000-0005-0000-0000-0000750E0000}"/>
    <cellStyle name="20% - Accent4 4 3 7 3" xfId="3708" xr:uid="{00000000-0005-0000-0000-0000760E0000}"/>
    <cellStyle name="20% - Accent4 4 3 7 4" xfId="3709" xr:uid="{00000000-0005-0000-0000-0000770E0000}"/>
    <cellStyle name="20% - Accent4 4 3 8" xfId="3710" xr:uid="{00000000-0005-0000-0000-0000780E0000}"/>
    <cellStyle name="20% - Accent4 4 3 8 2" xfId="3711" xr:uid="{00000000-0005-0000-0000-0000790E0000}"/>
    <cellStyle name="20% - Accent4 4 3 8 3" xfId="3712" xr:uid="{00000000-0005-0000-0000-00007A0E0000}"/>
    <cellStyle name="20% - Accent4 4 3 9" xfId="3713" xr:uid="{00000000-0005-0000-0000-00007B0E0000}"/>
    <cellStyle name="20% - Accent4 4 4" xfId="3714" xr:uid="{00000000-0005-0000-0000-00007C0E0000}"/>
    <cellStyle name="20% - Accent4 4 4 2" xfId="3715" xr:uid="{00000000-0005-0000-0000-00007D0E0000}"/>
    <cellStyle name="20% - Accent4 4 4 2 2" xfId="3716" xr:uid="{00000000-0005-0000-0000-00007E0E0000}"/>
    <cellStyle name="20% - Accent4 4 4 2 3" xfId="3717" xr:uid="{00000000-0005-0000-0000-00007F0E0000}"/>
    <cellStyle name="20% - Accent4 4 4 3" xfId="3718" xr:uid="{00000000-0005-0000-0000-0000800E0000}"/>
    <cellStyle name="20% - Accent4 4 4 4" xfId="3719" xr:uid="{00000000-0005-0000-0000-0000810E0000}"/>
    <cellStyle name="20% - Accent4 4 5" xfId="3720" xr:uid="{00000000-0005-0000-0000-0000820E0000}"/>
    <cellStyle name="20% - Accent4 4 5 2" xfId="3721" xr:uid="{00000000-0005-0000-0000-0000830E0000}"/>
    <cellStyle name="20% - Accent4 4 5 2 2" xfId="3722" xr:uid="{00000000-0005-0000-0000-0000840E0000}"/>
    <cellStyle name="20% - Accent4 4 5 2 3" xfId="3723" xr:uid="{00000000-0005-0000-0000-0000850E0000}"/>
    <cellStyle name="20% - Accent4 4 5 3" xfId="3724" xr:uid="{00000000-0005-0000-0000-0000860E0000}"/>
    <cellStyle name="20% - Accent4 4 5 4" xfId="3725" xr:uid="{00000000-0005-0000-0000-0000870E0000}"/>
    <cellStyle name="20% - Accent4 4 6" xfId="3726" xr:uid="{00000000-0005-0000-0000-0000880E0000}"/>
    <cellStyle name="20% - Accent4 4 6 2" xfId="3727" xr:uid="{00000000-0005-0000-0000-0000890E0000}"/>
    <cellStyle name="20% - Accent4 4 6 2 2" xfId="3728" xr:uid="{00000000-0005-0000-0000-00008A0E0000}"/>
    <cellStyle name="20% - Accent4 4 6 2 3" xfId="3729" xr:uid="{00000000-0005-0000-0000-00008B0E0000}"/>
    <cellStyle name="20% - Accent4 4 6 3" xfId="3730" xr:uid="{00000000-0005-0000-0000-00008C0E0000}"/>
    <cellStyle name="20% - Accent4 4 6 4" xfId="3731" xr:uid="{00000000-0005-0000-0000-00008D0E0000}"/>
    <cellStyle name="20% - Accent4 4 7" xfId="3732" xr:uid="{00000000-0005-0000-0000-00008E0E0000}"/>
    <cellStyle name="20% - Accent4 4 7 2" xfId="3733" xr:uid="{00000000-0005-0000-0000-00008F0E0000}"/>
    <cellStyle name="20% - Accent4 4 7 2 2" xfId="3734" xr:uid="{00000000-0005-0000-0000-0000900E0000}"/>
    <cellStyle name="20% - Accent4 4 7 2 3" xfId="3735" xr:uid="{00000000-0005-0000-0000-0000910E0000}"/>
    <cellStyle name="20% - Accent4 4 7 3" xfId="3736" xr:uid="{00000000-0005-0000-0000-0000920E0000}"/>
    <cellStyle name="20% - Accent4 4 7 4" xfId="3737" xr:uid="{00000000-0005-0000-0000-0000930E0000}"/>
    <cellStyle name="20% - Accent4 4 8" xfId="3738" xr:uid="{00000000-0005-0000-0000-0000940E0000}"/>
    <cellStyle name="20% - Accent4 4 8 2" xfId="3739" xr:uid="{00000000-0005-0000-0000-0000950E0000}"/>
    <cellStyle name="20% - Accent4 4 8 2 2" xfId="3740" xr:uid="{00000000-0005-0000-0000-0000960E0000}"/>
    <cellStyle name="20% - Accent4 4 8 2 3" xfId="3741" xr:uid="{00000000-0005-0000-0000-0000970E0000}"/>
    <cellStyle name="20% - Accent4 4 8 3" xfId="3742" xr:uid="{00000000-0005-0000-0000-0000980E0000}"/>
    <cellStyle name="20% - Accent4 4 8 4" xfId="3743" xr:uid="{00000000-0005-0000-0000-0000990E0000}"/>
    <cellStyle name="20% - Accent4 4 9" xfId="3744" xr:uid="{00000000-0005-0000-0000-00009A0E0000}"/>
    <cellStyle name="20% - Accent4 4 9 2" xfId="3745" xr:uid="{00000000-0005-0000-0000-00009B0E0000}"/>
    <cellStyle name="20% - Accent4 4 9 2 2" xfId="3746" xr:uid="{00000000-0005-0000-0000-00009C0E0000}"/>
    <cellStyle name="20% - Accent4 4 9 2 3" xfId="3747" xr:uid="{00000000-0005-0000-0000-00009D0E0000}"/>
    <cellStyle name="20% - Accent4 4 9 3" xfId="3748" xr:uid="{00000000-0005-0000-0000-00009E0E0000}"/>
    <cellStyle name="20% - Accent4 4 9 4" xfId="3749" xr:uid="{00000000-0005-0000-0000-00009F0E0000}"/>
    <cellStyle name="20% - Accent4 5" xfId="3750" xr:uid="{00000000-0005-0000-0000-0000A00E0000}"/>
    <cellStyle name="20% - Accent4 5 10" xfId="3751" xr:uid="{00000000-0005-0000-0000-0000A10E0000}"/>
    <cellStyle name="20% - Accent4 5 10 2" xfId="3752" xr:uid="{00000000-0005-0000-0000-0000A20E0000}"/>
    <cellStyle name="20% - Accent4 5 10 3" xfId="3753" xr:uid="{00000000-0005-0000-0000-0000A30E0000}"/>
    <cellStyle name="20% - Accent4 5 11" xfId="3754" xr:uid="{00000000-0005-0000-0000-0000A40E0000}"/>
    <cellStyle name="20% - Accent4 5 12" xfId="3755" xr:uid="{00000000-0005-0000-0000-0000A50E0000}"/>
    <cellStyle name="20% - Accent4 5 2" xfId="3756" xr:uid="{00000000-0005-0000-0000-0000A60E0000}"/>
    <cellStyle name="20% - Accent4 5 2 10" xfId="3757" xr:uid="{00000000-0005-0000-0000-0000A70E0000}"/>
    <cellStyle name="20% - Accent4 5 2 2" xfId="3758" xr:uid="{00000000-0005-0000-0000-0000A80E0000}"/>
    <cellStyle name="20% - Accent4 5 2 2 2" xfId="3759" xr:uid="{00000000-0005-0000-0000-0000A90E0000}"/>
    <cellStyle name="20% - Accent4 5 2 2 2 2" xfId="3760" xr:uid="{00000000-0005-0000-0000-0000AA0E0000}"/>
    <cellStyle name="20% - Accent4 5 2 2 2 3" xfId="3761" xr:uid="{00000000-0005-0000-0000-0000AB0E0000}"/>
    <cellStyle name="20% - Accent4 5 2 2 3" xfId="3762" xr:uid="{00000000-0005-0000-0000-0000AC0E0000}"/>
    <cellStyle name="20% - Accent4 5 2 2 4" xfId="3763" xr:uid="{00000000-0005-0000-0000-0000AD0E0000}"/>
    <cellStyle name="20% - Accent4 5 2 3" xfId="3764" xr:uid="{00000000-0005-0000-0000-0000AE0E0000}"/>
    <cellStyle name="20% - Accent4 5 2 3 2" xfId="3765" xr:uid="{00000000-0005-0000-0000-0000AF0E0000}"/>
    <cellStyle name="20% - Accent4 5 2 3 2 2" xfId="3766" xr:uid="{00000000-0005-0000-0000-0000B00E0000}"/>
    <cellStyle name="20% - Accent4 5 2 3 2 3" xfId="3767" xr:uid="{00000000-0005-0000-0000-0000B10E0000}"/>
    <cellStyle name="20% - Accent4 5 2 3 3" xfId="3768" xr:uid="{00000000-0005-0000-0000-0000B20E0000}"/>
    <cellStyle name="20% - Accent4 5 2 3 4" xfId="3769" xr:uid="{00000000-0005-0000-0000-0000B30E0000}"/>
    <cellStyle name="20% - Accent4 5 2 4" xfId="3770" xr:uid="{00000000-0005-0000-0000-0000B40E0000}"/>
    <cellStyle name="20% - Accent4 5 2 4 2" xfId="3771" xr:uid="{00000000-0005-0000-0000-0000B50E0000}"/>
    <cellStyle name="20% - Accent4 5 2 4 2 2" xfId="3772" xr:uid="{00000000-0005-0000-0000-0000B60E0000}"/>
    <cellStyle name="20% - Accent4 5 2 4 2 3" xfId="3773" xr:uid="{00000000-0005-0000-0000-0000B70E0000}"/>
    <cellStyle name="20% - Accent4 5 2 4 3" xfId="3774" xr:uid="{00000000-0005-0000-0000-0000B80E0000}"/>
    <cellStyle name="20% - Accent4 5 2 4 4" xfId="3775" xr:uid="{00000000-0005-0000-0000-0000B90E0000}"/>
    <cellStyle name="20% - Accent4 5 2 5" xfId="3776" xr:uid="{00000000-0005-0000-0000-0000BA0E0000}"/>
    <cellStyle name="20% - Accent4 5 2 5 2" xfId="3777" xr:uid="{00000000-0005-0000-0000-0000BB0E0000}"/>
    <cellStyle name="20% - Accent4 5 2 5 2 2" xfId="3778" xr:uid="{00000000-0005-0000-0000-0000BC0E0000}"/>
    <cellStyle name="20% - Accent4 5 2 5 2 3" xfId="3779" xr:uid="{00000000-0005-0000-0000-0000BD0E0000}"/>
    <cellStyle name="20% - Accent4 5 2 5 3" xfId="3780" xr:uid="{00000000-0005-0000-0000-0000BE0E0000}"/>
    <cellStyle name="20% - Accent4 5 2 5 4" xfId="3781" xr:uid="{00000000-0005-0000-0000-0000BF0E0000}"/>
    <cellStyle name="20% - Accent4 5 2 6" xfId="3782" xr:uid="{00000000-0005-0000-0000-0000C00E0000}"/>
    <cellStyle name="20% - Accent4 5 2 6 2" xfId="3783" xr:uid="{00000000-0005-0000-0000-0000C10E0000}"/>
    <cellStyle name="20% - Accent4 5 2 6 2 2" xfId="3784" xr:uid="{00000000-0005-0000-0000-0000C20E0000}"/>
    <cellStyle name="20% - Accent4 5 2 6 2 3" xfId="3785" xr:uid="{00000000-0005-0000-0000-0000C30E0000}"/>
    <cellStyle name="20% - Accent4 5 2 6 3" xfId="3786" xr:uid="{00000000-0005-0000-0000-0000C40E0000}"/>
    <cellStyle name="20% - Accent4 5 2 6 4" xfId="3787" xr:uid="{00000000-0005-0000-0000-0000C50E0000}"/>
    <cellStyle name="20% - Accent4 5 2 7" xfId="3788" xr:uid="{00000000-0005-0000-0000-0000C60E0000}"/>
    <cellStyle name="20% - Accent4 5 2 7 2" xfId="3789" xr:uid="{00000000-0005-0000-0000-0000C70E0000}"/>
    <cellStyle name="20% - Accent4 5 2 7 2 2" xfId="3790" xr:uid="{00000000-0005-0000-0000-0000C80E0000}"/>
    <cellStyle name="20% - Accent4 5 2 7 2 3" xfId="3791" xr:uid="{00000000-0005-0000-0000-0000C90E0000}"/>
    <cellStyle name="20% - Accent4 5 2 7 3" xfId="3792" xr:uid="{00000000-0005-0000-0000-0000CA0E0000}"/>
    <cellStyle name="20% - Accent4 5 2 7 4" xfId="3793" xr:uid="{00000000-0005-0000-0000-0000CB0E0000}"/>
    <cellStyle name="20% - Accent4 5 2 8" xfId="3794" xr:uid="{00000000-0005-0000-0000-0000CC0E0000}"/>
    <cellStyle name="20% - Accent4 5 2 8 2" xfId="3795" xr:uid="{00000000-0005-0000-0000-0000CD0E0000}"/>
    <cellStyle name="20% - Accent4 5 2 8 3" xfId="3796" xr:uid="{00000000-0005-0000-0000-0000CE0E0000}"/>
    <cellStyle name="20% - Accent4 5 2 9" xfId="3797" xr:uid="{00000000-0005-0000-0000-0000CF0E0000}"/>
    <cellStyle name="20% - Accent4 5 3" xfId="3798" xr:uid="{00000000-0005-0000-0000-0000D00E0000}"/>
    <cellStyle name="20% - Accent4 5 3 10" xfId="3799" xr:uid="{00000000-0005-0000-0000-0000D10E0000}"/>
    <cellStyle name="20% - Accent4 5 3 2" xfId="3800" xr:uid="{00000000-0005-0000-0000-0000D20E0000}"/>
    <cellStyle name="20% - Accent4 5 3 2 2" xfId="3801" xr:uid="{00000000-0005-0000-0000-0000D30E0000}"/>
    <cellStyle name="20% - Accent4 5 3 2 2 2" xfId="3802" xr:uid="{00000000-0005-0000-0000-0000D40E0000}"/>
    <cellStyle name="20% - Accent4 5 3 2 2 3" xfId="3803" xr:uid="{00000000-0005-0000-0000-0000D50E0000}"/>
    <cellStyle name="20% - Accent4 5 3 2 3" xfId="3804" xr:uid="{00000000-0005-0000-0000-0000D60E0000}"/>
    <cellStyle name="20% - Accent4 5 3 2 4" xfId="3805" xr:uid="{00000000-0005-0000-0000-0000D70E0000}"/>
    <cellStyle name="20% - Accent4 5 3 3" xfId="3806" xr:uid="{00000000-0005-0000-0000-0000D80E0000}"/>
    <cellStyle name="20% - Accent4 5 3 3 2" xfId="3807" xr:uid="{00000000-0005-0000-0000-0000D90E0000}"/>
    <cellStyle name="20% - Accent4 5 3 3 2 2" xfId="3808" xr:uid="{00000000-0005-0000-0000-0000DA0E0000}"/>
    <cellStyle name="20% - Accent4 5 3 3 2 3" xfId="3809" xr:uid="{00000000-0005-0000-0000-0000DB0E0000}"/>
    <cellStyle name="20% - Accent4 5 3 3 3" xfId="3810" xr:uid="{00000000-0005-0000-0000-0000DC0E0000}"/>
    <cellStyle name="20% - Accent4 5 3 3 4" xfId="3811" xr:uid="{00000000-0005-0000-0000-0000DD0E0000}"/>
    <cellStyle name="20% - Accent4 5 3 4" xfId="3812" xr:uid="{00000000-0005-0000-0000-0000DE0E0000}"/>
    <cellStyle name="20% - Accent4 5 3 4 2" xfId="3813" xr:uid="{00000000-0005-0000-0000-0000DF0E0000}"/>
    <cellStyle name="20% - Accent4 5 3 4 2 2" xfId="3814" xr:uid="{00000000-0005-0000-0000-0000E00E0000}"/>
    <cellStyle name="20% - Accent4 5 3 4 2 3" xfId="3815" xr:uid="{00000000-0005-0000-0000-0000E10E0000}"/>
    <cellStyle name="20% - Accent4 5 3 4 3" xfId="3816" xr:uid="{00000000-0005-0000-0000-0000E20E0000}"/>
    <cellStyle name="20% - Accent4 5 3 4 4" xfId="3817" xr:uid="{00000000-0005-0000-0000-0000E30E0000}"/>
    <cellStyle name="20% - Accent4 5 3 5" xfId="3818" xr:uid="{00000000-0005-0000-0000-0000E40E0000}"/>
    <cellStyle name="20% - Accent4 5 3 5 2" xfId="3819" xr:uid="{00000000-0005-0000-0000-0000E50E0000}"/>
    <cellStyle name="20% - Accent4 5 3 5 2 2" xfId="3820" xr:uid="{00000000-0005-0000-0000-0000E60E0000}"/>
    <cellStyle name="20% - Accent4 5 3 5 2 3" xfId="3821" xr:uid="{00000000-0005-0000-0000-0000E70E0000}"/>
    <cellStyle name="20% - Accent4 5 3 5 3" xfId="3822" xr:uid="{00000000-0005-0000-0000-0000E80E0000}"/>
    <cellStyle name="20% - Accent4 5 3 5 4" xfId="3823" xr:uid="{00000000-0005-0000-0000-0000E90E0000}"/>
    <cellStyle name="20% - Accent4 5 3 6" xfId="3824" xr:uid="{00000000-0005-0000-0000-0000EA0E0000}"/>
    <cellStyle name="20% - Accent4 5 3 6 2" xfId="3825" xr:uid="{00000000-0005-0000-0000-0000EB0E0000}"/>
    <cellStyle name="20% - Accent4 5 3 6 2 2" xfId="3826" xr:uid="{00000000-0005-0000-0000-0000EC0E0000}"/>
    <cellStyle name="20% - Accent4 5 3 6 2 3" xfId="3827" xr:uid="{00000000-0005-0000-0000-0000ED0E0000}"/>
    <cellStyle name="20% - Accent4 5 3 6 3" xfId="3828" xr:uid="{00000000-0005-0000-0000-0000EE0E0000}"/>
    <cellStyle name="20% - Accent4 5 3 6 4" xfId="3829" xr:uid="{00000000-0005-0000-0000-0000EF0E0000}"/>
    <cellStyle name="20% - Accent4 5 3 7" xfId="3830" xr:uid="{00000000-0005-0000-0000-0000F00E0000}"/>
    <cellStyle name="20% - Accent4 5 3 7 2" xfId="3831" xr:uid="{00000000-0005-0000-0000-0000F10E0000}"/>
    <cellStyle name="20% - Accent4 5 3 7 2 2" xfId="3832" xr:uid="{00000000-0005-0000-0000-0000F20E0000}"/>
    <cellStyle name="20% - Accent4 5 3 7 2 3" xfId="3833" xr:uid="{00000000-0005-0000-0000-0000F30E0000}"/>
    <cellStyle name="20% - Accent4 5 3 7 3" xfId="3834" xr:uid="{00000000-0005-0000-0000-0000F40E0000}"/>
    <cellStyle name="20% - Accent4 5 3 7 4" xfId="3835" xr:uid="{00000000-0005-0000-0000-0000F50E0000}"/>
    <cellStyle name="20% - Accent4 5 3 8" xfId="3836" xr:uid="{00000000-0005-0000-0000-0000F60E0000}"/>
    <cellStyle name="20% - Accent4 5 3 8 2" xfId="3837" xr:uid="{00000000-0005-0000-0000-0000F70E0000}"/>
    <cellStyle name="20% - Accent4 5 3 8 3" xfId="3838" xr:uid="{00000000-0005-0000-0000-0000F80E0000}"/>
    <cellStyle name="20% - Accent4 5 3 9" xfId="3839" xr:uid="{00000000-0005-0000-0000-0000F90E0000}"/>
    <cellStyle name="20% - Accent4 5 4" xfId="3840" xr:uid="{00000000-0005-0000-0000-0000FA0E0000}"/>
    <cellStyle name="20% - Accent4 5 4 2" xfId="3841" xr:uid="{00000000-0005-0000-0000-0000FB0E0000}"/>
    <cellStyle name="20% - Accent4 5 4 2 2" xfId="3842" xr:uid="{00000000-0005-0000-0000-0000FC0E0000}"/>
    <cellStyle name="20% - Accent4 5 4 2 3" xfId="3843" xr:uid="{00000000-0005-0000-0000-0000FD0E0000}"/>
    <cellStyle name="20% - Accent4 5 4 3" xfId="3844" xr:uid="{00000000-0005-0000-0000-0000FE0E0000}"/>
    <cellStyle name="20% - Accent4 5 4 4" xfId="3845" xr:uid="{00000000-0005-0000-0000-0000FF0E0000}"/>
    <cellStyle name="20% - Accent4 5 5" xfId="3846" xr:uid="{00000000-0005-0000-0000-0000000F0000}"/>
    <cellStyle name="20% - Accent4 5 5 2" xfId="3847" xr:uid="{00000000-0005-0000-0000-0000010F0000}"/>
    <cellStyle name="20% - Accent4 5 5 2 2" xfId="3848" xr:uid="{00000000-0005-0000-0000-0000020F0000}"/>
    <cellStyle name="20% - Accent4 5 5 2 3" xfId="3849" xr:uid="{00000000-0005-0000-0000-0000030F0000}"/>
    <cellStyle name="20% - Accent4 5 5 3" xfId="3850" xr:uid="{00000000-0005-0000-0000-0000040F0000}"/>
    <cellStyle name="20% - Accent4 5 5 4" xfId="3851" xr:uid="{00000000-0005-0000-0000-0000050F0000}"/>
    <cellStyle name="20% - Accent4 5 6" xfId="3852" xr:uid="{00000000-0005-0000-0000-0000060F0000}"/>
    <cellStyle name="20% - Accent4 5 6 2" xfId="3853" xr:uid="{00000000-0005-0000-0000-0000070F0000}"/>
    <cellStyle name="20% - Accent4 5 6 2 2" xfId="3854" xr:uid="{00000000-0005-0000-0000-0000080F0000}"/>
    <cellStyle name="20% - Accent4 5 6 2 3" xfId="3855" xr:uid="{00000000-0005-0000-0000-0000090F0000}"/>
    <cellStyle name="20% - Accent4 5 6 3" xfId="3856" xr:uid="{00000000-0005-0000-0000-00000A0F0000}"/>
    <cellStyle name="20% - Accent4 5 6 4" xfId="3857" xr:uid="{00000000-0005-0000-0000-00000B0F0000}"/>
    <cellStyle name="20% - Accent4 5 7" xfId="3858" xr:uid="{00000000-0005-0000-0000-00000C0F0000}"/>
    <cellStyle name="20% - Accent4 5 7 2" xfId="3859" xr:uid="{00000000-0005-0000-0000-00000D0F0000}"/>
    <cellStyle name="20% - Accent4 5 7 2 2" xfId="3860" xr:uid="{00000000-0005-0000-0000-00000E0F0000}"/>
    <cellStyle name="20% - Accent4 5 7 2 3" xfId="3861" xr:uid="{00000000-0005-0000-0000-00000F0F0000}"/>
    <cellStyle name="20% - Accent4 5 7 3" xfId="3862" xr:uid="{00000000-0005-0000-0000-0000100F0000}"/>
    <cellStyle name="20% - Accent4 5 7 4" xfId="3863" xr:uid="{00000000-0005-0000-0000-0000110F0000}"/>
    <cellStyle name="20% - Accent4 5 8" xfId="3864" xr:uid="{00000000-0005-0000-0000-0000120F0000}"/>
    <cellStyle name="20% - Accent4 5 8 2" xfId="3865" xr:uid="{00000000-0005-0000-0000-0000130F0000}"/>
    <cellStyle name="20% - Accent4 5 8 2 2" xfId="3866" xr:uid="{00000000-0005-0000-0000-0000140F0000}"/>
    <cellStyle name="20% - Accent4 5 8 2 3" xfId="3867" xr:uid="{00000000-0005-0000-0000-0000150F0000}"/>
    <cellStyle name="20% - Accent4 5 8 3" xfId="3868" xr:uid="{00000000-0005-0000-0000-0000160F0000}"/>
    <cellStyle name="20% - Accent4 5 8 4" xfId="3869" xr:uid="{00000000-0005-0000-0000-0000170F0000}"/>
    <cellStyle name="20% - Accent4 5 9" xfId="3870" xr:uid="{00000000-0005-0000-0000-0000180F0000}"/>
    <cellStyle name="20% - Accent4 5 9 2" xfId="3871" xr:uid="{00000000-0005-0000-0000-0000190F0000}"/>
    <cellStyle name="20% - Accent4 5 9 2 2" xfId="3872" xr:uid="{00000000-0005-0000-0000-00001A0F0000}"/>
    <cellStyle name="20% - Accent4 5 9 2 3" xfId="3873" xr:uid="{00000000-0005-0000-0000-00001B0F0000}"/>
    <cellStyle name="20% - Accent4 5 9 3" xfId="3874" xr:uid="{00000000-0005-0000-0000-00001C0F0000}"/>
    <cellStyle name="20% - Accent4 5 9 4" xfId="3875" xr:uid="{00000000-0005-0000-0000-00001D0F0000}"/>
    <cellStyle name="20% - Accent4 6" xfId="3876" xr:uid="{00000000-0005-0000-0000-00001E0F0000}"/>
    <cellStyle name="20% - Accent4 6 10" xfId="3877" xr:uid="{00000000-0005-0000-0000-00001F0F0000}"/>
    <cellStyle name="20% - Accent4 6 10 2" xfId="3878" xr:uid="{00000000-0005-0000-0000-0000200F0000}"/>
    <cellStyle name="20% - Accent4 6 10 3" xfId="3879" xr:uid="{00000000-0005-0000-0000-0000210F0000}"/>
    <cellStyle name="20% - Accent4 6 11" xfId="3880" xr:uid="{00000000-0005-0000-0000-0000220F0000}"/>
    <cellStyle name="20% - Accent4 6 12" xfId="3881" xr:uid="{00000000-0005-0000-0000-0000230F0000}"/>
    <cellStyle name="20% - Accent4 6 2" xfId="3882" xr:uid="{00000000-0005-0000-0000-0000240F0000}"/>
    <cellStyle name="20% - Accent4 6 2 10" xfId="3883" xr:uid="{00000000-0005-0000-0000-0000250F0000}"/>
    <cellStyle name="20% - Accent4 6 2 2" xfId="3884" xr:uid="{00000000-0005-0000-0000-0000260F0000}"/>
    <cellStyle name="20% - Accent4 6 2 2 2" xfId="3885" xr:uid="{00000000-0005-0000-0000-0000270F0000}"/>
    <cellStyle name="20% - Accent4 6 2 2 2 2" xfId="3886" xr:uid="{00000000-0005-0000-0000-0000280F0000}"/>
    <cellStyle name="20% - Accent4 6 2 2 2 3" xfId="3887" xr:uid="{00000000-0005-0000-0000-0000290F0000}"/>
    <cellStyle name="20% - Accent4 6 2 2 3" xfId="3888" xr:uid="{00000000-0005-0000-0000-00002A0F0000}"/>
    <cellStyle name="20% - Accent4 6 2 2 4" xfId="3889" xr:uid="{00000000-0005-0000-0000-00002B0F0000}"/>
    <cellStyle name="20% - Accent4 6 2 3" xfId="3890" xr:uid="{00000000-0005-0000-0000-00002C0F0000}"/>
    <cellStyle name="20% - Accent4 6 2 3 2" xfId="3891" xr:uid="{00000000-0005-0000-0000-00002D0F0000}"/>
    <cellStyle name="20% - Accent4 6 2 3 2 2" xfId="3892" xr:uid="{00000000-0005-0000-0000-00002E0F0000}"/>
    <cellStyle name="20% - Accent4 6 2 3 2 3" xfId="3893" xr:uid="{00000000-0005-0000-0000-00002F0F0000}"/>
    <cellStyle name="20% - Accent4 6 2 3 3" xfId="3894" xr:uid="{00000000-0005-0000-0000-0000300F0000}"/>
    <cellStyle name="20% - Accent4 6 2 3 4" xfId="3895" xr:uid="{00000000-0005-0000-0000-0000310F0000}"/>
    <cellStyle name="20% - Accent4 6 2 4" xfId="3896" xr:uid="{00000000-0005-0000-0000-0000320F0000}"/>
    <cellStyle name="20% - Accent4 6 2 4 2" xfId="3897" xr:uid="{00000000-0005-0000-0000-0000330F0000}"/>
    <cellStyle name="20% - Accent4 6 2 4 2 2" xfId="3898" xr:uid="{00000000-0005-0000-0000-0000340F0000}"/>
    <cellStyle name="20% - Accent4 6 2 4 2 3" xfId="3899" xr:uid="{00000000-0005-0000-0000-0000350F0000}"/>
    <cellStyle name="20% - Accent4 6 2 4 3" xfId="3900" xr:uid="{00000000-0005-0000-0000-0000360F0000}"/>
    <cellStyle name="20% - Accent4 6 2 4 4" xfId="3901" xr:uid="{00000000-0005-0000-0000-0000370F0000}"/>
    <cellStyle name="20% - Accent4 6 2 5" xfId="3902" xr:uid="{00000000-0005-0000-0000-0000380F0000}"/>
    <cellStyle name="20% - Accent4 6 2 5 2" xfId="3903" xr:uid="{00000000-0005-0000-0000-0000390F0000}"/>
    <cellStyle name="20% - Accent4 6 2 5 2 2" xfId="3904" xr:uid="{00000000-0005-0000-0000-00003A0F0000}"/>
    <cellStyle name="20% - Accent4 6 2 5 2 3" xfId="3905" xr:uid="{00000000-0005-0000-0000-00003B0F0000}"/>
    <cellStyle name="20% - Accent4 6 2 5 3" xfId="3906" xr:uid="{00000000-0005-0000-0000-00003C0F0000}"/>
    <cellStyle name="20% - Accent4 6 2 5 4" xfId="3907" xr:uid="{00000000-0005-0000-0000-00003D0F0000}"/>
    <cellStyle name="20% - Accent4 6 2 6" xfId="3908" xr:uid="{00000000-0005-0000-0000-00003E0F0000}"/>
    <cellStyle name="20% - Accent4 6 2 6 2" xfId="3909" xr:uid="{00000000-0005-0000-0000-00003F0F0000}"/>
    <cellStyle name="20% - Accent4 6 2 6 2 2" xfId="3910" xr:uid="{00000000-0005-0000-0000-0000400F0000}"/>
    <cellStyle name="20% - Accent4 6 2 6 2 3" xfId="3911" xr:uid="{00000000-0005-0000-0000-0000410F0000}"/>
    <cellStyle name="20% - Accent4 6 2 6 3" xfId="3912" xr:uid="{00000000-0005-0000-0000-0000420F0000}"/>
    <cellStyle name="20% - Accent4 6 2 6 4" xfId="3913" xr:uid="{00000000-0005-0000-0000-0000430F0000}"/>
    <cellStyle name="20% - Accent4 6 2 7" xfId="3914" xr:uid="{00000000-0005-0000-0000-0000440F0000}"/>
    <cellStyle name="20% - Accent4 6 2 7 2" xfId="3915" xr:uid="{00000000-0005-0000-0000-0000450F0000}"/>
    <cellStyle name="20% - Accent4 6 2 7 2 2" xfId="3916" xr:uid="{00000000-0005-0000-0000-0000460F0000}"/>
    <cellStyle name="20% - Accent4 6 2 7 2 3" xfId="3917" xr:uid="{00000000-0005-0000-0000-0000470F0000}"/>
    <cellStyle name="20% - Accent4 6 2 7 3" xfId="3918" xr:uid="{00000000-0005-0000-0000-0000480F0000}"/>
    <cellStyle name="20% - Accent4 6 2 7 4" xfId="3919" xr:uid="{00000000-0005-0000-0000-0000490F0000}"/>
    <cellStyle name="20% - Accent4 6 2 8" xfId="3920" xr:uid="{00000000-0005-0000-0000-00004A0F0000}"/>
    <cellStyle name="20% - Accent4 6 2 8 2" xfId="3921" xr:uid="{00000000-0005-0000-0000-00004B0F0000}"/>
    <cellStyle name="20% - Accent4 6 2 8 3" xfId="3922" xr:uid="{00000000-0005-0000-0000-00004C0F0000}"/>
    <cellStyle name="20% - Accent4 6 2 9" xfId="3923" xr:uid="{00000000-0005-0000-0000-00004D0F0000}"/>
    <cellStyle name="20% - Accent4 6 3" xfId="3924" xr:uid="{00000000-0005-0000-0000-00004E0F0000}"/>
    <cellStyle name="20% - Accent4 6 3 10" xfId="3925" xr:uid="{00000000-0005-0000-0000-00004F0F0000}"/>
    <cellStyle name="20% - Accent4 6 3 2" xfId="3926" xr:uid="{00000000-0005-0000-0000-0000500F0000}"/>
    <cellStyle name="20% - Accent4 6 3 2 2" xfId="3927" xr:uid="{00000000-0005-0000-0000-0000510F0000}"/>
    <cellStyle name="20% - Accent4 6 3 2 2 2" xfId="3928" xr:uid="{00000000-0005-0000-0000-0000520F0000}"/>
    <cellStyle name="20% - Accent4 6 3 2 2 3" xfId="3929" xr:uid="{00000000-0005-0000-0000-0000530F0000}"/>
    <cellStyle name="20% - Accent4 6 3 2 3" xfId="3930" xr:uid="{00000000-0005-0000-0000-0000540F0000}"/>
    <cellStyle name="20% - Accent4 6 3 2 4" xfId="3931" xr:uid="{00000000-0005-0000-0000-0000550F0000}"/>
    <cellStyle name="20% - Accent4 6 3 3" xfId="3932" xr:uid="{00000000-0005-0000-0000-0000560F0000}"/>
    <cellStyle name="20% - Accent4 6 3 3 2" xfId="3933" xr:uid="{00000000-0005-0000-0000-0000570F0000}"/>
    <cellStyle name="20% - Accent4 6 3 3 2 2" xfId="3934" xr:uid="{00000000-0005-0000-0000-0000580F0000}"/>
    <cellStyle name="20% - Accent4 6 3 3 2 3" xfId="3935" xr:uid="{00000000-0005-0000-0000-0000590F0000}"/>
    <cellStyle name="20% - Accent4 6 3 3 3" xfId="3936" xr:uid="{00000000-0005-0000-0000-00005A0F0000}"/>
    <cellStyle name="20% - Accent4 6 3 3 4" xfId="3937" xr:uid="{00000000-0005-0000-0000-00005B0F0000}"/>
    <cellStyle name="20% - Accent4 6 3 4" xfId="3938" xr:uid="{00000000-0005-0000-0000-00005C0F0000}"/>
    <cellStyle name="20% - Accent4 6 3 4 2" xfId="3939" xr:uid="{00000000-0005-0000-0000-00005D0F0000}"/>
    <cellStyle name="20% - Accent4 6 3 4 2 2" xfId="3940" xr:uid="{00000000-0005-0000-0000-00005E0F0000}"/>
    <cellStyle name="20% - Accent4 6 3 4 2 3" xfId="3941" xr:uid="{00000000-0005-0000-0000-00005F0F0000}"/>
    <cellStyle name="20% - Accent4 6 3 4 3" xfId="3942" xr:uid="{00000000-0005-0000-0000-0000600F0000}"/>
    <cellStyle name="20% - Accent4 6 3 4 4" xfId="3943" xr:uid="{00000000-0005-0000-0000-0000610F0000}"/>
    <cellStyle name="20% - Accent4 6 3 5" xfId="3944" xr:uid="{00000000-0005-0000-0000-0000620F0000}"/>
    <cellStyle name="20% - Accent4 6 3 5 2" xfId="3945" xr:uid="{00000000-0005-0000-0000-0000630F0000}"/>
    <cellStyle name="20% - Accent4 6 3 5 2 2" xfId="3946" xr:uid="{00000000-0005-0000-0000-0000640F0000}"/>
    <cellStyle name="20% - Accent4 6 3 5 2 3" xfId="3947" xr:uid="{00000000-0005-0000-0000-0000650F0000}"/>
    <cellStyle name="20% - Accent4 6 3 5 3" xfId="3948" xr:uid="{00000000-0005-0000-0000-0000660F0000}"/>
    <cellStyle name="20% - Accent4 6 3 5 4" xfId="3949" xr:uid="{00000000-0005-0000-0000-0000670F0000}"/>
    <cellStyle name="20% - Accent4 6 3 6" xfId="3950" xr:uid="{00000000-0005-0000-0000-0000680F0000}"/>
    <cellStyle name="20% - Accent4 6 3 6 2" xfId="3951" xr:uid="{00000000-0005-0000-0000-0000690F0000}"/>
    <cellStyle name="20% - Accent4 6 3 6 2 2" xfId="3952" xr:uid="{00000000-0005-0000-0000-00006A0F0000}"/>
    <cellStyle name="20% - Accent4 6 3 6 2 3" xfId="3953" xr:uid="{00000000-0005-0000-0000-00006B0F0000}"/>
    <cellStyle name="20% - Accent4 6 3 6 3" xfId="3954" xr:uid="{00000000-0005-0000-0000-00006C0F0000}"/>
    <cellStyle name="20% - Accent4 6 3 6 4" xfId="3955" xr:uid="{00000000-0005-0000-0000-00006D0F0000}"/>
    <cellStyle name="20% - Accent4 6 3 7" xfId="3956" xr:uid="{00000000-0005-0000-0000-00006E0F0000}"/>
    <cellStyle name="20% - Accent4 6 3 7 2" xfId="3957" xr:uid="{00000000-0005-0000-0000-00006F0F0000}"/>
    <cellStyle name="20% - Accent4 6 3 7 2 2" xfId="3958" xr:uid="{00000000-0005-0000-0000-0000700F0000}"/>
    <cellStyle name="20% - Accent4 6 3 7 2 3" xfId="3959" xr:uid="{00000000-0005-0000-0000-0000710F0000}"/>
    <cellStyle name="20% - Accent4 6 3 7 3" xfId="3960" xr:uid="{00000000-0005-0000-0000-0000720F0000}"/>
    <cellStyle name="20% - Accent4 6 3 7 4" xfId="3961" xr:uid="{00000000-0005-0000-0000-0000730F0000}"/>
    <cellStyle name="20% - Accent4 6 3 8" xfId="3962" xr:uid="{00000000-0005-0000-0000-0000740F0000}"/>
    <cellStyle name="20% - Accent4 6 3 8 2" xfId="3963" xr:uid="{00000000-0005-0000-0000-0000750F0000}"/>
    <cellStyle name="20% - Accent4 6 3 8 3" xfId="3964" xr:uid="{00000000-0005-0000-0000-0000760F0000}"/>
    <cellStyle name="20% - Accent4 6 3 9" xfId="3965" xr:uid="{00000000-0005-0000-0000-0000770F0000}"/>
    <cellStyle name="20% - Accent4 6 4" xfId="3966" xr:uid="{00000000-0005-0000-0000-0000780F0000}"/>
    <cellStyle name="20% - Accent4 6 4 2" xfId="3967" xr:uid="{00000000-0005-0000-0000-0000790F0000}"/>
    <cellStyle name="20% - Accent4 6 4 2 2" xfId="3968" xr:uid="{00000000-0005-0000-0000-00007A0F0000}"/>
    <cellStyle name="20% - Accent4 6 4 2 3" xfId="3969" xr:uid="{00000000-0005-0000-0000-00007B0F0000}"/>
    <cellStyle name="20% - Accent4 6 4 3" xfId="3970" xr:uid="{00000000-0005-0000-0000-00007C0F0000}"/>
    <cellStyle name="20% - Accent4 6 4 4" xfId="3971" xr:uid="{00000000-0005-0000-0000-00007D0F0000}"/>
    <cellStyle name="20% - Accent4 6 5" xfId="3972" xr:uid="{00000000-0005-0000-0000-00007E0F0000}"/>
    <cellStyle name="20% - Accent4 6 5 2" xfId="3973" xr:uid="{00000000-0005-0000-0000-00007F0F0000}"/>
    <cellStyle name="20% - Accent4 6 5 2 2" xfId="3974" xr:uid="{00000000-0005-0000-0000-0000800F0000}"/>
    <cellStyle name="20% - Accent4 6 5 2 3" xfId="3975" xr:uid="{00000000-0005-0000-0000-0000810F0000}"/>
    <cellStyle name="20% - Accent4 6 5 3" xfId="3976" xr:uid="{00000000-0005-0000-0000-0000820F0000}"/>
    <cellStyle name="20% - Accent4 6 5 4" xfId="3977" xr:uid="{00000000-0005-0000-0000-0000830F0000}"/>
    <cellStyle name="20% - Accent4 6 6" xfId="3978" xr:uid="{00000000-0005-0000-0000-0000840F0000}"/>
    <cellStyle name="20% - Accent4 6 6 2" xfId="3979" xr:uid="{00000000-0005-0000-0000-0000850F0000}"/>
    <cellStyle name="20% - Accent4 6 6 2 2" xfId="3980" xr:uid="{00000000-0005-0000-0000-0000860F0000}"/>
    <cellStyle name="20% - Accent4 6 6 2 3" xfId="3981" xr:uid="{00000000-0005-0000-0000-0000870F0000}"/>
    <cellStyle name="20% - Accent4 6 6 3" xfId="3982" xr:uid="{00000000-0005-0000-0000-0000880F0000}"/>
    <cellStyle name="20% - Accent4 6 6 4" xfId="3983" xr:uid="{00000000-0005-0000-0000-0000890F0000}"/>
    <cellStyle name="20% - Accent4 6 7" xfId="3984" xr:uid="{00000000-0005-0000-0000-00008A0F0000}"/>
    <cellStyle name="20% - Accent4 6 7 2" xfId="3985" xr:uid="{00000000-0005-0000-0000-00008B0F0000}"/>
    <cellStyle name="20% - Accent4 6 7 2 2" xfId="3986" xr:uid="{00000000-0005-0000-0000-00008C0F0000}"/>
    <cellStyle name="20% - Accent4 6 7 2 3" xfId="3987" xr:uid="{00000000-0005-0000-0000-00008D0F0000}"/>
    <cellStyle name="20% - Accent4 6 7 3" xfId="3988" xr:uid="{00000000-0005-0000-0000-00008E0F0000}"/>
    <cellStyle name="20% - Accent4 6 7 4" xfId="3989" xr:uid="{00000000-0005-0000-0000-00008F0F0000}"/>
    <cellStyle name="20% - Accent4 6 8" xfId="3990" xr:uid="{00000000-0005-0000-0000-0000900F0000}"/>
    <cellStyle name="20% - Accent4 6 8 2" xfId="3991" xr:uid="{00000000-0005-0000-0000-0000910F0000}"/>
    <cellStyle name="20% - Accent4 6 8 2 2" xfId="3992" xr:uid="{00000000-0005-0000-0000-0000920F0000}"/>
    <cellStyle name="20% - Accent4 6 8 2 3" xfId="3993" xr:uid="{00000000-0005-0000-0000-0000930F0000}"/>
    <cellStyle name="20% - Accent4 6 8 3" xfId="3994" xr:uid="{00000000-0005-0000-0000-0000940F0000}"/>
    <cellStyle name="20% - Accent4 6 8 4" xfId="3995" xr:uid="{00000000-0005-0000-0000-0000950F0000}"/>
    <cellStyle name="20% - Accent4 6 9" xfId="3996" xr:uid="{00000000-0005-0000-0000-0000960F0000}"/>
    <cellStyle name="20% - Accent4 6 9 2" xfId="3997" xr:uid="{00000000-0005-0000-0000-0000970F0000}"/>
    <cellStyle name="20% - Accent4 6 9 2 2" xfId="3998" xr:uid="{00000000-0005-0000-0000-0000980F0000}"/>
    <cellStyle name="20% - Accent4 6 9 2 3" xfId="3999" xr:uid="{00000000-0005-0000-0000-0000990F0000}"/>
    <cellStyle name="20% - Accent4 6 9 3" xfId="4000" xr:uid="{00000000-0005-0000-0000-00009A0F0000}"/>
    <cellStyle name="20% - Accent4 6 9 4" xfId="4001" xr:uid="{00000000-0005-0000-0000-00009B0F0000}"/>
    <cellStyle name="20% - Accent4 7" xfId="4002" xr:uid="{00000000-0005-0000-0000-00009C0F0000}"/>
    <cellStyle name="20% - Accent4 7 10" xfId="4003" xr:uid="{00000000-0005-0000-0000-00009D0F0000}"/>
    <cellStyle name="20% - Accent4 7 2" xfId="4004" xr:uid="{00000000-0005-0000-0000-00009E0F0000}"/>
    <cellStyle name="20% - Accent4 7 2 2" xfId="4005" xr:uid="{00000000-0005-0000-0000-00009F0F0000}"/>
    <cellStyle name="20% - Accent4 7 2 2 2" xfId="4006" xr:uid="{00000000-0005-0000-0000-0000A00F0000}"/>
    <cellStyle name="20% - Accent4 7 2 2 3" xfId="4007" xr:uid="{00000000-0005-0000-0000-0000A10F0000}"/>
    <cellStyle name="20% - Accent4 7 2 3" xfId="4008" xr:uid="{00000000-0005-0000-0000-0000A20F0000}"/>
    <cellStyle name="20% - Accent4 7 2 4" xfId="4009" xr:uid="{00000000-0005-0000-0000-0000A30F0000}"/>
    <cellStyle name="20% - Accent4 7 3" xfId="4010" xr:uid="{00000000-0005-0000-0000-0000A40F0000}"/>
    <cellStyle name="20% - Accent4 7 3 2" xfId="4011" xr:uid="{00000000-0005-0000-0000-0000A50F0000}"/>
    <cellStyle name="20% - Accent4 7 3 2 2" xfId="4012" xr:uid="{00000000-0005-0000-0000-0000A60F0000}"/>
    <cellStyle name="20% - Accent4 7 3 2 3" xfId="4013" xr:uid="{00000000-0005-0000-0000-0000A70F0000}"/>
    <cellStyle name="20% - Accent4 7 3 3" xfId="4014" xr:uid="{00000000-0005-0000-0000-0000A80F0000}"/>
    <cellStyle name="20% - Accent4 7 3 4" xfId="4015" xr:uid="{00000000-0005-0000-0000-0000A90F0000}"/>
    <cellStyle name="20% - Accent4 7 4" xfId="4016" xr:uid="{00000000-0005-0000-0000-0000AA0F0000}"/>
    <cellStyle name="20% - Accent4 7 4 2" xfId="4017" xr:uid="{00000000-0005-0000-0000-0000AB0F0000}"/>
    <cellStyle name="20% - Accent4 7 4 2 2" xfId="4018" xr:uid="{00000000-0005-0000-0000-0000AC0F0000}"/>
    <cellStyle name="20% - Accent4 7 4 2 3" xfId="4019" xr:uid="{00000000-0005-0000-0000-0000AD0F0000}"/>
    <cellStyle name="20% - Accent4 7 4 3" xfId="4020" xr:uid="{00000000-0005-0000-0000-0000AE0F0000}"/>
    <cellStyle name="20% - Accent4 7 4 4" xfId="4021" xr:uid="{00000000-0005-0000-0000-0000AF0F0000}"/>
    <cellStyle name="20% - Accent4 7 5" xfId="4022" xr:uid="{00000000-0005-0000-0000-0000B00F0000}"/>
    <cellStyle name="20% - Accent4 7 5 2" xfId="4023" xr:uid="{00000000-0005-0000-0000-0000B10F0000}"/>
    <cellStyle name="20% - Accent4 7 5 2 2" xfId="4024" xr:uid="{00000000-0005-0000-0000-0000B20F0000}"/>
    <cellStyle name="20% - Accent4 7 5 2 3" xfId="4025" xr:uid="{00000000-0005-0000-0000-0000B30F0000}"/>
    <cellStyle name="20% - Accent4 7 5 3" xfId="4026" xr:uid="{00000000-0005-0000-0000-0000B40F0000}"/>
    <cellStyle name="20% - Accent4 7 5 4" xfId="4027" xr:uid="{00000000-0005-0000-0000-0000B50F0000}"/>
    <cellStyle name="20% - Accent4 7 6" xfId="4028" xr:uid="{00000000-0005-0000-0000-0000B60F0000}"/>
    <cellStyle name="20% - Accent4 7 6 2" xfId="4029" xr:uid="{00000000-0005-0000-0000-0000B70F0000}"/>
    <cellStyle name="20% - Accent4 7 6 2 2" xfId="4030" xr:uid="{00000000-0005-0000-0000-0000B80F0000}"/>
    <cellStyle name="20% - Accent4 7 6 2 3" xfId="4031" xr:uid="{00000000-0005-0000-0000-0000B90F0000}"/>
    <cellStyle name="20% - Accent4 7 6 3" xfId="4032" xr:uid="{00000000-0005-0000-0000-0000BA0F0000}"/>
    <cellStyle name="20% - Accent4 7 6 4" xfId="4033" xr:uid="{00000000-0005-0000-0000-0000BB0F0000}"/>
    <cellStyle name="20% - Accent4 7 7" xfId="4034" xr:uid="{00000000-0005-0000-0000-0000BC0F0000}"/>
    <cellStyle name="20% - Accent4 7 7 2" xfId="4035" xr:uid="{00000000-0005-0000-0000-0000BD0F0000}"/>
    <cellStyle name="20% - Accent4 7 7 2 2" xfId="4036" xr:uid="{00000000-0005-0000-0000-0000BE0F0000}"/>
    <cellStyle name="20% - Accent4 7 7 2 3" xfId="4037" xr:uid="{00000000-0005-0000-0000-0000BF0F0000}"/>
    <cellStyle name="20% - Accent4 7 7 3" xfId="4038" xr:uid="{00000000-0005-0000-0000-0000C00F0000}"/>
    <cellStyle name="20% - Accent4 7 7 4" xfId="4039" xr:uid="{00000000-0005-0000-0000-0000C10F0000}"/>
    <cellStyle name="20% - Accent4 7 8" xfId="4040" xr:uid="{00000000-0005-0000-0000-0000C20F0000}"/>
    <cellStyle name="20% - Accent4 7 8 2" xfId="4041" xr:uid="{00000000-0005-0000-0000-0000C30F0000}"/>
    <cellStyle name="20% - Accent4 7 8 3" xfId="4042" xr:uid="{00000000-0005-0000-0000-0000C40F0000}"/>
    <cellStyle name="20% - Accent4 7 9" xfId="4043" xr:uid="{00000000-0005-0000-0000-0000C50F0000}"/>
    <cellStyle name="20% - Accent4 8" xfId="4044" xr:uid="{00000000-0005-0000-0000-0000C60F0000}"/>
    <cellStyle name="20% - Accent4 8 10" xfId="4045" xr:uid="{00000000-0005-0000-0000-0000C70F0000}"/>
    <cellStyle name="20% - Accent4 8 2" xfId="4046" xr:uid="{00000000-0005-0000-0000-0000C80F0000}"/>
    <cellStyle name="20% - Accent4 8 2 2" xfId="4047" xr:uid="{00000000-0005-0000-0000-0000C90F0000}"/>
    <cellStyle name="20% - Accent4 8 2 2 2" xfId="4048" xr:uid="{00000000-0005-0000-0000-0000CA0F0000}"/>
    <cellStyle name="20% - Accent4 8 2 2 3" xfId="4049" xr:uid="{00000000-0005-0000-0000-0000CB0F0000}"/>
    <cellStyle name="20% - Accent4 8 2 3" xfId="4050" xr:uid="{00000000-0005-0000-0000-0000CC0F0000}"/>
    <cellStyle name="20% - Accent4 8 2 4" xfId="4051" xr:uid="{00000000-0005-0000-0000-0000CD0F0000}"/>
    <cellStyle name="20% - Accent4 8 3" xfId="4052" xr:uid="{00000000-0005-0000-0000-0000CE0F0000}"/>
    <cellStyle name="20% - Accent4 8 3 2" xfId="4053" xr:uid="{00000000-0005-0000-0000-0000CF0F0000}"/>
    <cellStyle name="20% - Accent4 8 3 2 2" xfId="4054" xr:uid="{00000000-0005-0000-0000-0000D00F0000}"/>
    <cellStyle name="20% - Accent4 8 3 2 3" xfId="4055" xr:uid="{00000000-0005-0000-0000-0000D10F0000}"/>
    <cellStyle name="20% - Accent4 8 3 3" xfId="4056" xr:uid="{00000000-0005-0000-0000-0000D20F0000}"/>
    <cellStyle name="20% - Accent4 8 3 4" xfId="4057" xr:uid="{00000000-0005-0000-0000-0000D30F0000}"/>
    <cellStyle name="20% - Accent4 8 4" xfId="4058" xr:uid="{00000000-0005-0000-0000-0000D40F0000}"/>
    <cellStyle name="20% - Accent4 8 4 2" xfId="4059" xr:uid="{00000000-0005-0000-0000-0000D50F0000}"/>
    <cellStyle name="20% - Accent4 8 4 2 2" xfId="4060" xr:uid="{00000000-0005-0000-0000-0000D60F0000}"/>
    <cellStyle name="20% - Accent4 8 4 2 3" xfId="4061" xr:uid="{00000000-0005-0000-0000-0000D70F0000}"/>
    <cellStyle name="20% - Accent4 8 4 3" xfId="4062" xr:uid="{00000000-0005-0000-0000-0000D80F0000}"/>
    <cellStyle name="20% - Accent4 8 4 4" xfId="4063" xr:uid="{00000000-0005-0000-0000-0000D90F0000}"/>
    <cellStyle name="20% - Accent4 8 5" xfId="4064" xr:uid="{00000000-0005-0000-0000-0000DA0F0000}"/>
    <cellStyle name="20% - Accent4 8 5 2" xfId="4065" xr:uid="{00000000-0005-0000-0000-0000DB0F0000}"/>
    <cellStyle name="20% - Accent4 8 5 2 2" xfId="4066" xr:uid="{00000000-0005-0000-0000-0000DC0F0000}"/>
    <cellStyle name="20% - Accent4 8 5 2 3" xfId="4067" xr:uid="{00000000-0005-0000-0000-0000DD0F0000}"/>
    <cellStyle name="20% - Accent4 8 5 3" xfId="4068" xr:uid="{00000000-0005-0000-0000-0000DE0F0000}"/>
    <cellStyle name="20% - Accent4 8 5 4" xfId="4069" xr:uid="{00000000-0005-0000-0000-0000DF0F0000}"/>
    <cellStyle name="20% - Accent4 8 6" xfId="4070" xr:uid="{00000000-0005-0000-0000-0000E00F0000}"/>
    <cellStyle name="20% - Accent4 8 6 2" xfId="4071" xr:uid="{00000000-0005-0000-0000-0000E10F0000}"/>
    <cellStyle name="20% - Accent4 8 6 2 2" xfId="4072" xr:uid="{00000000-0005-0000-0000-0000E20F0000}"/>
    <cellStyle name="20% - Accent4 8 6 2 3" xfId="4073" xr:uid="{00000000-0005-0000-0000-0000E30F0000}"/>
    <cellStyle name="20% - Accent4 8 6 3" xfId="4074" xr:uid="{00000000-0005-0000-0000-0000E40F0000}"/>
    <cellStyle name="20% - Accent4 8 6 4" xfId="4075" xr:uid="{00000000-0005-0000-0000-0000E50F0000}"/>
    <cellStyle name="20% - Accent4 8 7" xfId="4076" xr:uid="{00000000-0005-0000-0000-0000E60F0000}"/>
    <cellStyle name="20% - Accent4 8 7 2" xfId="4077" xr:uid="{00000000-0005-0000-0000-0000E70F0000}"/>
    <cellStyle name="20% - Accent4 8 7 2 2" xfId="4078" xr:uid="{00000000-0005-0000-0000-0000E80F0000}"/>
    <cellStyle name="20% - Accent4 8 7 2 3" xfId="4079" xr:uid="{00000000-0005-0000-0000-0000E90F0000}"/>
    <cellStyle name="20% - Accent4 8 7 3" xfId="4080" xr:uid="{00000000-0005-0000-0000-0000EA0F0000}"/>
    <cellStyle name="20% - Accent4 8 7 4" xfId="4081" xr:uid="{00000000-0005-0000-0000-0000EB0F0000}"/>
    <cellStyle name="20% - Accent4 8 8" xfId="4082" xr:uid="{00000000-0005-0000-0000-0000EC0F0000}"/>
    <cellStyle name="20% - Accent4 8 8 2" xfId="4083" xr:uid="{00000000-0005-0000-0000-0000ED0F0000}"/>
    <cellStyle name="20% - Accent4 8 8 3" xfId="4084" xr:uid="{00000000-0005-0000-0000-0000EE0F0000}"/>
    <cellStyle name="20% - Accent4 8 9" xfId="4085" xr:uid="{00000000-0005-0000-0000-0000EF0F0000}"/>
    <cellStyle name="20% - Accent4 9" xfId="4086" xr:uid="{00000000-0005-0000-0000-0000F00F0000}"/>
    <cellStyle name="20% - Accent4 9 2" xfId="4087" xr:uid="{00000000-0005-0000-0000-0000F10F0000}"/>
    <cellStyle name="20% - Accent4 9 2 2" xfId="4088" xr:uid="{00000000-0005-0000-0000-0000F20F0000}"/>
    <cellStyle name="20% - Accent4 9 2 3" xfId="4089" xr:uid="{00000000-0005-0000-0000-0000F30F0000}"/>
    <cellStyle name="20% - Accent4 9 3" xfId="4090" xr:uid="{00000000-0005-0000-0000-0000F40F0000}"/>
    <cellStyle name="20% - Accent4 9 4" xfId="4091" xr:uid="{00000000-0005-0000-0000-0000F50F0000}"/>
    <cellStyle name="20% - Accent5 10" xfId="4092" xr:uid="{00000000-0005-0000-0000-0000F60F0000}"/>
    <cellStyle name="20% - Accent5 10 2" xfId="4093" xr:uid="{00000000-0005-0000-0000-0000F70F0000}"/>
    <cellStyle name="20% - Accent5 10 2 2" xfId="4094" xr:uid="{00000000-0005-0000-0000-0000F80F0000}"/>
    <cellStyle name="20% - Accent5 10 2 3" xfId="4095" xr:uid="{00000000-0005-0000-0000-0000F90F0000}"/>
    <cellStyle name="20% - Accent5 10 3" xfId="4096" xr:uid="{00000000-0005-0000-0000-0000FA0F0000}"/>
    <cellStyle name="20% - Accent5 10 4" xfId="4097" xr:uid="{00000000-0005-0000-0000-0000FB0F0000}"/>
    <cellStyle name="20% - Accent5 11" xfId="4098" xr:uid="{00000000-0005-0000-0000-0000FC0F0000}"/>
    <cellStyle name="20% - Accent5 11 2" xfId="4099" xr:uid="{00000000-0005-0000-0000-0000FD0F0000}"/>
    <cellStyle name="20% - Accent5 11 2 2" xfId="4100" xr:uid="{00000000-0005-0000-0000-0000FE0F0000}"/>
    <cellStyle name="20% - Accent5 11 2 3" xfId="4101" xr:uid="{00000000-0005-0000-0000-0000FF0F0000}"/>
    <cellStyle name="20% - Accent5 11 3" xfId="4102" xr:uid="{00000000-0005-0000-0000-000000100000}"/>
    <cellStyle name="20% - Accent5 11 4" xfId="4103" xr:uid="{00000000-0005-0000-0000-000001100000}"/>
    <cellStyle name="20% - Accent5 12" xfId="4104" xr:uid="{00000000-0005-0000-0000-000002100000}"/>
    <cellStyle name="20% - Accent5 12 2" xfId="4105" xr:uid="{00000000-0005-0000-0000-000003100000}"/>
    <cellStyle name="20% - Accent5 12 2 2" xfId="4106" xr:uid="{00000000-0005-0000-0000-000004100000}"/>
    <cellStyle name="20% - Accent5 12 2 3" xfId="4107" xr:uid="{00000000-0005-0000-0000-000005100000}"/>
    <cellStyle name="20% - Accent5 12 3" xfId="4108" xr:uid="{00000000-0005-0000-0000-000006100000}"/>
    <cellStyle name="20% - Accent5 12 4" xfId="4109" xr:uid="{00000000-0005-0000-0000-000007100000}"/>
    <cellStyle name="20% - Accent5 13" xfId="4110" xr:uid="{00000000-0005-0000-0000-000008100000}"/>
    <cellStyle name="20% - Accent5 13 2" xfId="4111" xr:uid="{00000000-0005-0000-0000-000009100000}"/>
    <cellStyle name="20% - Accent5 13 2 2" xfId="4112" xr:uid="{00000000-0005-0000-0000-00000A100000}"/>
    <cellStyle name="20% - Accent5 13 2 3" xfId="4113" xr:uid="{00000000-0005-0000-0000-00000B100000}"/>
    <cellStyle name="20% - Accent5 13 3" xfId="4114" xr:uid="{00000000-0005-0000-0000-00000C100000}"/>
    <cellStyle name="20% - Accent5 13 4" xfId="4115" xr:uid="{00000000-0005-0000-0000-00000D100000}"/>
    <cellStyle name="20% - Accent5 14" xfId="4116" xr:uid="{00000000-0005-0000-0000-00000E100000}"/>
    <cellStyle name="20% - Accent5 14 2" xfId="4117" xr:uid="{00000000-0005-0000-0000-00000F100000}"/>
    <cellStyle name="20% - Accent5 14 2 2" xfId="4118" xr:uid="{00000000-0005-0000-0000-000010100000}"/>
    <cellStyle name="20% - Accent5 14 2 3" xfId="4119" xr:uid="{00000000-0005-0000-0000-000011100000}"/>
    <cellStyle name="20% - Accent5 14 3" xfId="4120" xr:uid="{00000000-0005-0000-0000-000012100000}"/>
    <cellStyle name="20% - Accent5 14 4" xfId="4121" xr:uid="{00000000-0005-0000-0000-000013100000}"/>
    <cellStyle name="20% - Accent5 15" xfId="4122" xr:uid="{00000000-0005-0000-0000-000014100000}"/>
    <cellStyle name="20% - Accent5 15 2" xfId="4123" xr:uid="{00000000-0005-0000-0000-000015100000}"/>
    <cellStyle name="20% - Accent5 15 2 2" xfId="4124" xr:uid="{00000000-0005-0000-0000-000016100000}"/>
    <cellStyle name="20% - Accent5 15 2 3" xfId="4125" xr:uid="{00000000-0005-0000-0000-000017100000}"/>
    <cellStyle name="20% - Accent5 15 3" xfId="4126" xr:uid="{00000000-0005-0000-0000-000018100000}"/>
    <cellStyle name="20% - Accent5 15 4" xfId="4127" xr:uid="{00000000-0005-0000-0000-000019100000}"/>
    <cellStyle name="20% - Accent5 16" xfId="4128" xr:uid="{00000000-0005-0000-0000-00001A100000}"/>
    <cellStyle name="20% - Accent5 16 2" xfId="4129" xr:uid="{00000000-0005-0000-0000-00001B100000}"/>
    <cellStyle name="20% - Accent5 16 3" xfId="4130" xr:uid="{00000000-0005-0000-0000-00001C100000}"/>
    <cellStyle name="20% - Accent5 17" xfId="4131" xr:uid="{00000000-0005-0000-0000-00001D100000}"/>
    <cellStyle name="20% - Accent5 18" xfId="4132" xr:uid="{00000000-0005-0000-0000-00001E100000}"/>
    <cellStyle name="20% - Accent5 19" xfId="4133" xr:uid="{00000000-0005-0000-0000-00001F100000}"/>
    <cellStyle name="20% - Accent5 2" xfId="4134" xr:uid="{00000000-0005-0000-0000-000020100000}"/>
    <cellStyle name="20% - Accent5 2 10" xfId="4135" xr:uid="{00000000-0005-0000-0000-000021100000}"/>
    <cellStyle name="20% - Accent5 2 10 2" xfId="4136" xr:uid="{00000000-0005-0000-0000-000022100000}"/>
    <cellStyle name="20% - Accent5 2 10 2 2" xfId="4137" xr:uid="{00000000-0005-0000-0000-000023100000}"/>
    <cellStyle name="20% - Accent5 2 10 2 3" xfId="4138" xr:uid="{00000000-0005-0000-0000-000024100000}"/>
    <cellStyle name="20% - Accent5 2 10 3" xfId="4139" xr:uid="{00000000-0005-0000-0000-000025100000}"/>
    <cellStyle name="20% - Accent5 2 10 4" xfId="4140" xr:uid="{00000000-0005-0000-0000-000026100000}"/>
    <cellStyle name="20% - Accent5 2 11" xfId="4141" xr:uid="{00000000-0005-0000-0000-000027100000}"/>
    <cellStyle name="20% - Accent5 2 11 2" xfId="4142" xr:uid="{00000000-0005-0000-0000-000028100000}"/>
    <cellStyle name="20% - Accent5 2 11 2 2" xfId="4143" xr:uid="{00000000-0005-0000-0000-000029100000}"/>
    <cellStyle name="20% - Accent5 2 11 2 3" xfId="4144" xr:uid="{00000000-0005-0000-0000-00002A100000}"/>
    <cellStyle name="20% - Accent5 2 11 3" xfId="4145" xr:uid="{00000000-0005-0000-0000-00002B100000}"/>
    <cellStyle name="20% - Accent5 2 11 4" xfId="4146" xr:uid="{00000000-0005-0000-0000-00002C100000}"/>
    <cellStyle name="20% - Accent5 2 12" xfId="4147" xr:uid="{00000000-0005-0000-0000-00002D100000}"/>
    <cellStyle name="20% - Accent5 2 12 2" xfId="4148" xr:uid="{00000000-0005-0000-0000-00002E100000}"/>
    <cellStyle name="20% - Accent5 2 12 2 2" xfId="4149" xr:uid="{00000000-0005-0000-0000-00002F100000}"/>
    <cellStyle name="20% - Accent5 2 12 2 3" xfId="4150" xr:uid="{00000000-0005-0000-0000-000030100000}"/>
    <cellStyle name="20% - Accent5 2 12 3" xfId="4151" xr:uid="{00000000-0005-0000-0000-000031100000}"/>
    <cellStyle name="20% - Accent5 2 12 4" xfId="4152" xr:uid="{00000000-0005-0000-0000-000032100000}"/>
    <cellStyle name="20% - Accent5 2 13" xfId="4153" xr:uid="{00000000-0005-0000-0000-000033100000}"/>
    <cellStyle name="20% - Accent5 2 13 2" xfId="4154" xr:uid="{00000000-0005-0000-0000-000034100000}"/>
    <cellStyle name="20% - Accent5 2 13 2 2" xfId="4155" xr:uid="{00000000-0005-0000-0000-000035100000}"/>
    <cellStyle name="20% - Accent5 2 13 2 3" xfId="4156" xr:uid="{00000000-0005-0000-0000-000036100000}"/>
    <cellStyle name="20% - Accent5 2 13 3" xfId="4157" xr:uid="{00000000-0005-0000-0000-000037100000}"/>
    <cellStyle name="20% - Accent5 2 13 4" xfId="4158" xr:uid="{00000000-0005-0000-0000-000038100000}"/>
    <cellStyle name="20% - Accent5 2 14" xfId="4159" xr:uid="{00000000-0005-0000-0000-000039100000}"/>
    <cellStyle name="20% - Accent5 2 14 2" xfId="4160" xr:uid="{00000000-0005-0000-0000-00003A100000}"/>
    <cellStyle name="20% - Accent5 2 14 2 2" xfId="4161" xr:uid="{00000000-0005-0000-0000-00003B100000}"/>
    <cellStyle name="20% - Accent5 2 14 2 3" xfId="4162" xr:uid="{00000000-0005-0000-0000-00003C100000}"/>
    <cellStyle name="20% - Accent5 2 14 3" xfId="4163" xr:uid="{00000000-0005-0000-0000-00003D100000}"/>
    <cellStyle name="20% - Accent5 2 14 4" xfId="4164" xr:uid="{00000000-0005-0000-0000-00003E100000}"/>
    <cellStyle name="20% - Accent5 2 15" xfId="4165" xr:uid="{00000000-0005-0000-0000-00003F100000}"/>
    <cellStyle name="20% - Accent5 2 15 2" xfId="4166" xr:uid="{00000000-0005-0000-0000-000040100000}"/>
    <cellStyle name="20% - Accent5 2 15 3" xfId="4167" xr:uid="{00000000-0005-0000-0000-000041100000}"/>
    <cellStyle name="20% - Accent5 2 16" xfId="4168" xr:uid="{00000000-0005-0000-0000-000042100000}"/>
    <cellStyle name="20% - Accent5 2 17" xfId="4169" xr:uid="{00000000-0005-0000-0000-000043100000}"/>
    <cellStyle name="20% - Accent5 2 2" xfId="4170" xr:uid="{00000000-0005-0000-0000-000044100000}"/>
    <cellStyle name="20% - Accent5 2 3" xfId="4171" xr:uid="{00000000-0005-0000-0000-000045100000}"/>
    <cellStyle name="20% - Accent5 2 3 10" xfId="4172" xr:uid="{00000000-0005-0000-0000-000046100000}"/>
    <cellStyle name="20% - Accent5 2 3 10 2" xfId="4173" xr:uid="{00000000-0005-0000-0000-000047100000}"/>
    <cellStyle name="20% - Accent5 2 3 10 3" xfId="4174" xr:uid="{00000000-0005-0000-0000-000048100000}"/>
    <cellStyle name="20% - Accent5 2 3 11" xfId="4175" xr:uid="{00000000-0005-0000-0000-000049100000}"/>
    <cellStyle name="20% - Accent5 2 3 12" xfId="4176" xr:uid="{00000000-0005-0000-0000-00004A100000}"/>
    <cellStyle name="20% - Accent5 2 3 2" xfId="4177" xr:uid="{00000000-0005-0000-0000-00004B100000}"/>
    <cellStyle name="20% - Accent5 2 3 2 10" xfId="4178" xr:uid="{00000000-0005-0000-0000-00004C100000}"/>
    <cellStyle name="20% - Accent5 2 3 2 2" xfId="4179" xr:uid="{00000000-0005-0000-0000-00004D100000}"/>
    <cellStyle name="20% - Accent5 2 3 2 2 2" xfId="4180" xr:uid="{00000000-0005-0000-0000-00004E100000}"/>
    <cellStyle name="20% - Accent5 2 3 2 2 2 2" xfId="4181" xr:uid="{00000000-0005-0000-0000-00004F100000}"/>
    <cellStyle name="20% - Accent5 2 3 2 2 2 3" xfId="4182" xr:uid="{00000000-0005-0000-0000-000050100000}"/>
    <cellStyle name="20% - Accent5 2 3 2 2 3" xfId="4183" xr:uid="{00000000-0005-0000-0000-000051100000}"/>
    <cellStyle name="20% - Accent5 2 3 2 2 4" xfId="4184" xr:uid="{00000000-0005-0000-0000-000052100000}"/>
    <cellStyle name="20% - Accent5 2 3 2 3" xfId="4185" xr:uid="{00000000-0005-0000-0000-000053100000}"/>
    <cellStyle name="20% - Accent5 2 3 2 3 2" xfId="4186" xr:uid="{00000000-0005-0000-0000-000054100000}"/>
    <cellStyle name="20% - Accent5 2 3 2 3 2 2" xfId="4187" xr:uid="{00000000-0005-0000-0000-000055100000}"/>
    <cellStyle name="20% - Accent5 2 3 2 3 2 3" xfId="4188" xr:uid="{00000000-0005-0000-0000-000056100000}"/>
    <cellStyle name="20% - Accent5 2 3 2 3 3" xfId="4189" xr:uid="{00000000-0005-0000-0000-000057100000}"/>
    <cellStyle name="20% - Accent5 2 3 2 3 4" xfId="4190" xr:uid="{00000000-0005-0000-0000-000058100000}"/>
    <cellStyle name="20% - Accent5 2 3 2 4" xfId="4191" xr:uid="{00000000-0005-0000-0000-000059100000}"/>
    <cellStyle name="20% - Accent5 2 3 2 4 2" xfId="4192" xr:uid="{00000000-0005-0000-0000-00005A100000}"/>
    <cellStyle name="20% - Accent5 2 3 2 4 2 2" xfId="4193" xr:uid="{00000000-0005-0000-0000-00005B100000}"/>
    <cellStyle name="20% - Accent5 2 3 2 4 2 3" xfId="4194" xr:uid="{00000000-0005-0000-0000-00005C100000}"/>
    <cellStyle name="20% - Accent5 2 3 2 4 3" xfId="4195" xr:uid="{00000000-0005-0000-0000-00005D100000}"/>
    <cellStyle name="20% - Accent5 2 3 2 4 4" xfId="4196" xr:uid="{00000000-0005-0000-0000-00005E100000}"/>
    <cellStyle name="20% - Accent5 2 3 2 5" xfId="4197" xr:uid="{00000000-0005-0000-0000-00005F100000}"/>
    <cellStyle name="20% - Accent5 2 3 2 5 2" xfId="4198" xr:uid="{00000000-0005-0000-0000-000060100000}"/>
    <cellStyle name="20% - Accent5 2 3 2 5 2 2" xfId="4199" xr:uid="{00000000-0005-0000-0000-000061100000}"/>
    <cellStyle name="20% - Accent5 2 3 2 5 2 3" xfId="4200" xr:uid="{00000000-0005-0000-0000-000062100000}"/>
    <cellStyle name="20% - Accent5 2 3 2 5 3" xfId="4201" xr:uid="{00000000-0005-0000-0000-000063100000}"/>
    <cellStyle name="20% - Accent5 2 3 2 5 4" xfId="4202" xr:uid="{00000000-0005-0000-0000-000064100000}"/>
    <cellStyle name="20% - Accent5 2 3 2 6" xfId="4203" xr:uid="{00000000-0005-0000-0000-000065100000}"/>
    <cellStyle name="20% - Accent5 2 3 2 6 2" xfId="4204" xr:uid="{00000000-0005-0000-0000-000066100000}"/>
    <cellStyle name="20% - Accent5 2 3 2 6 2 2" xfId="4205" xr:uid="{00000000-0005-0000-0000-000067100000}"/>
    <cellStyle name="20% - Accent5 2 3 2 6 2 3" xfId="4206" xr:uid="{00000000-0005-0000-0000-000068100000}"/>
    <cellStyle name="20% - Accent5 2 3 2 6 3" xfId="4207" xr:uid="{00000000-0005-0000-0000-000069100000}"/>
    <cellStyle name="20% - Accent5 2 3 2 6 4" xfId="4208" xr:uid="{00000000-0005-0000-0000-00006A100000}"/>
    <cellStyle name="20% - Accent5 2 3 2 7" xfId="4209" xr:uid="{00000000-0005-0000-0000-00006B100000}"/>
    <cellStyle name="20% - Accent5 2 3 2 7 2" xfId="4210" xr:uid="{00000000-0005-0000-0000-00006C100000}"/>
    <cellStyle name="20% - Accent5 2 3 2 7 2 2" xfId="4211" xr:uid="{00000000-0005-0000-0000-00006D100000}"/>
    <cellStyle name="20% - Accent5 2 3 2 7 2 3" xfId="4212" xr:uid="{00000000-0005-0000-0000-00006E100000}"/>
    <cellStyle name="20% - Accent5 2 3 2 7 3" xfId="4213" xr:uid="{00000000-0005-0000-0000-00006F100000}"/>
    <cellStyle name="20% - Accent5 2 3 2 7 4" xfId="4214" xr:uid="{00000000-0005-0000-0000-000070100000}"/>
    <cellStyle name="20% - Accent5 2 3 2 8" xfId="4215" xr:uid="{00000000-0005-0000-0000-000071100000}"/>
    <cellStyle name="20% - Accent5 2 3 2 8 2" xfId="4216" xr:uid="{00000000-0005-0000-0000-000072100000}"/>
    <cellStyle name="20% - Accent5 2 3 2 8 3" xfId="4217" xr:uid="{00000000-0005-0000-0000-000073100000}"/>
    <cellStyle name="20% - Accent5 2 3 2 9" xfId="4218" xr:uid="{00000000-0005-0000-0000-000074100000}"/>
    <cellStyle name="20% - Accent5 2 3 3" xfId="4219" xr:uid="{00000000-0005-0000-0000-000075100000}"/>
    <cellStyle name="20% - Accent5 2 3 3 10" xfId="4220" xr:uid="{00000000-0005-0000-0000-000076100000}"/>
    <cellStyle name="20% - Accent5 2 3 3 2" xfId="4221" xr:uid="{00000000-0005-0000-0000-000077100000}"/>
    <cellStyle name="20% - Accent5 2 3 3 2 2" xfId="4222" xr:uid="{00000000-0005-0000-0000-000078100000}"/>
    <cellStyle name="20% - Accent5 2 3 3 2 2 2" xfId="4223" xr:uid="{00000000-0005-0000-0000-000079100000}"/>
    <cellStyle name="20% - Accent5 2 3 3 2 2 3" xfId="4224" xr:uid="{00000000-0005-0000-0000-00007A100000}"/>
    <cellStyle name="20% - Accent5 2 3 3 2 3" xfId="4225" xr:uid="{00000000-0005-0000-0000-00007B100000}"/>
    <cellStyle name="20% - Accent5 2 3 3 2 4" xfId="4226" xr:uid="{00000000-0005-0000-0000-00007C100000}"/>
    <cellStyle name="20% - Accent5 2 3 3 3" xfId="4227" xr:uid="{00000000-0005-0000-0000-00007D100000}"/>
    <cellStyle name="20% - Accent5 2 3 3 3 2" xfId="4228" xr:uid="{00000000-0005-0000-0000-00007E100000}"/>
    <cellStyle name="20% - Accent5 2 3 3 3 2 2" xfId="4229" xr:uid="{00000000-0005-0000-0000-00007F100000}"/>
    <cellStyle name="20% - Accent5 2 3 3 3 2 3" xfId="4230" xr:uid="{00000000-0005-0000-0000-000080100000}"/>
    <cellStyle name="20% - Accent5 2 3 3 3 3" xfId="4231" xr:uid="{00000000-0005-0000-0000-000081100000}"/>
    <cellStyle name="20% - Accent5 2 3 3 3 4" xfId="4232" xr:uid="{00000000-0005-0000-0000-000082100000}"/>
    <cellStyle name="20% - Accent5 2 3 3 4" xfId="4233" xr:uid="{00000000-0005-0000-0000-000083100000}"/>
    <cellStyle name="20% - Accent5 2 3 3 4 2" xfId="4234" xr:uid="{00000000-0005-0000-0000-000084100000}"/>
    <cellStyle name="20% - Accent5 2 3 3 4 2 2" xfId="4235" xr:uid="{00000000-0005-0000-0000-000085100000}"/>
    <cellStyle name="20% - Accent5 2 3 3 4 2 3" xfId="4236" xr:uid="{00000000-0005-0000-0000-000086100000}"/>
    <cellStyle name="20% - Accent5 2 3 3 4 3" xfId="4237" xr:uid="{00000000-0005-0000-0000-000087100000}"/>
    <cellStyle name="20% - Accent5 2 3 3 4 4" xfId="4238" xr:uid="{00000000-0005-0000-0000-000088100000}"/>
    <cellStyle name="20% - Accent5 2 3 3 5" xfId="4239" xr:uid="{00000000-0005-0000-0000-000089100000}"/>
    <cellStyle name="20% - Accent5 2 3 3 5 2" xfId="4240" xr:uid="{00000000-0005-0000-0000-00008A100000}"/>
    <cellStyle name="20% - Accent5 2 3 3 5 2 2" xfId="4241" xr:uid="{00000000-0005-0000-0000-00008B100000}"/>
    <cellStyle name="20% - Accent5 2 3 3 5 2 3" xfId="4242" xr:uid="{00000000-0005-0000-0000-00008C100000}"/>
    <cellStyle name="20% - Accent5 2 3 3 5 3" xfId="4243" xr:uid="{00000000-0005-0000-0000-00008D100000}"/>
    <cellStyle name="20% - Accent5 2 3 3 5 4" xfId="4244" xr:uid="{00000000-0005-0000-0000-00008E100000}"/>
    <cellStyle name="20% - Accent5 2 3 3 6" xfId="4245" xr:uid="{00000000-0005-0000-0000-00008F100000}"/>
    <cellStyle name="20% - Accent5 2 3 3 6 2" xfId="4246" xr:uid="{00000000-0005-0000-0000-000090100000}"/>
    <cellStyle name="20% - Accent5 2 3 3 6 2 2" xfId="4247" xr:uid="{00000000-0005-0000-0000-000091100000}"/>
    <cellStyle name="20% - Accent5 2 3 3 6 2 3" xfId="4248" xr:uid="{00000000-0005-0000-0000-000092100000}"/>
    <cellStyle name="20% - Accent5 2 3 3 6 3" xfId="4249" xr:uid="{00000000-0005-0000-0000-000093100000}"/>
    <cellStyle name="20% - Accent5 2 3 3 6 4" xfId="4250" xr:uid="{00000000-0005-0000-0000-000094100000}"/>
    <cellStyle name="20% - Accent5 2 3 3 7" xfId="4251" xr:uid="{00000000-0005-0000-0000-000095100000}"/>
    <cellStyle name="20% - Accent5 2 3 3 7 2" xfId="4252" xr:uid="{00000000-0005-0000-0000-000096100000}"/>
    <cellStyle name="20% - Accent5 2 3 3 7 2 2" xfId="4253" xr:uid="{00000000-0005-0000-0000-000097100000}"/>
    <cellStyle name="20% - Accent5 2 3 3 7 2 3" xfId="4254" xr:uid="{00000000-0005-0000-0000-000098100000}"/>
    <cellStyle name="20% - Accent5 2 3 3 7 3" xfId="4255" xr:uid="{00000000-0005-0000-0000-000099100000}"/>
    <cellStyle name="20% - Accent5 2 3 3 7 4" xfId="4256" xr:uid="{00000000-0005-0000-0000-00009A100000}"/>
    <cellStyle name="20% - Accent5 2 3 3 8" xfId="4257" xr:uid="{00000000-0005-0000-0000-00009B100000}"/>
    <cellStyle name="20% - Accent5 2 3 3 8 2" xfId="4258" xr:uid="{00000000-0005-0000-0000-00009C100000}"/>
    <cellStyle name="20% - Accent5 2 3 3 8 3" xfId="4259" xr:uid="{00000000-0005-0000-0000-00009D100000}"/>
    <cellStyle name="20% - Accent5 2 3 3 9" xfId="4260" xr:uid="{00000000-0005-0000-0000-00009E100000}"/>
    <cellStyle name="20% - Accent5 2 3 4" xfId="4261" xr:uid="{00000000-0005-0000-0000-00009F100000}"/>
    <cellStyle name="20% - Accent5 2 3 4 2" xfId="4262" xr:uid="{00000000-0005-0000-0000-0000A0100000}"/>
    <cellStyle name="20% - Accent5 2 3 4 2 2" xfId="4263" xr:uid="{00000000-0005-0000-0000-0000A1100000}"/>
    <cellStyle name="20% - Accent5 2 3 4 2 3" xfId="4264" xr:uid="{00000000-0005-0000-0000-0000A2100000}"/>
    <cellStyle name="20% - Accent5 2 3 4 3" xfId="4265" xr:uid="{00000000-0005-0000-0000-0000A3100000}"/>
    <cellStyle name="20% - Accent5 2 3 4 4" xfId="4266" xr:uid="{00000000-0005-0000-0000-0000A4100000}"/>
    <cellStyle name="20% - Accent5 2 3 5" xfId="4267" xr:uid="{00000000-0005-0000-0000-0000A5100000}"/>
    <cellStyle name="20% - Accent5 2 3 5 2" xfId="4268" xr:uid="{00000000-0005-0000-0000-0000A6100000}"/>
    <cellStyle name="20% - Accent5 2 3 5 2 2" xfId="4269" xr:uid="{00000000-0005-0000-0000-0000A7100000}"/>
    <cellStyle name="20% - Accent5 2 3 5 2 3" xfId="4270" xr:uid="{00000000-0005-0000-0000-0000A8100000}"/>
    <cellStyle name="20% - Accent5 2 3 5 3" xfId="4271" xr:uid="{00000000-0005-0000-0000-0000A9100000}"/>
    <cellStyle name="20% - Accent5 2 3 5 4" xfId="4272" xr:uid="{00000000-0005-0000-0000-0000AA100000}"/>
    <cellStyle name="20% - Accent5 2 3 6" xfId="4273" xr:uid="{00000000-0005-0000-0000-0000AB100000}"/>
    <cellStyle name="20% - Accent5 2 3 6 2" xfId="4274" xr:uid="{00000000-0005-0000-0000-0000AC100000}"/>
    <cellStyle name="20% - Accent5 2 3 6 2 2" xfId="4275" xr:uid="{00000000-0005-0000-0000-0000AD100000}"/>
    <cellStyle name="20% - Accent5 2 3 6 2 3" xfId="4276" xr:uid="{00000000-0005-0000-0000-0000AE100000}"/>
    <cellStyle name="20% - Accent5 2 3 6 3" xfId="4277" xr:uid="{00000000-0005-0000-0000-0000AF100000}"/>
    <cellStyle name="20% - Accent5 2 3 6 4" xfId="4278" xr:uid="{00000000-0005-0000-0000-0000B0100000}"/>
    <cellStyle name="20% - Accent5 2 3 7" xfId="4279" xr:uid="{00000000-0005-0000-0000-0000B1100000}"/>
    <cellStyle name="20% - Accent5 2 3 7 2" xfId="4280" xr:uid="{00000000-0005-0000-0000-0000B2100000}"/>
    <cellStyle name="20% - Accent5 2 3 7 2 2" xfId="4281" xr:uid="{00000000-0005-0000-0000-0000B3100000}"/>
    <cellStyle name="20% - Accent5 2 3 7 2 3" xfId="4282" xr:uid="{00000000-0005-0000-0000-0000B4100000}"/>
    <cellStyle name="20% - Accent5 2 3 7 3" xfId="4283" xr:uid="{00000000-0005-0000-0000-0000B5100000}"/>
    <cellStyle name="20% - Accent5 2 3 7 4" xfId="4284" xr:uid="{00000000-0005-0000-0000-0000B6100000}"/>
    <cellStyle name="20% - Accent5 2 3 8" xfId="4285" xr:uid="{00000000-0005-0000-0000-0000B7100000}"/>
    <cellStyle name="20% - Accent5 2 3 8 2" xfId="4286" xr:uid="{00000000-0005-0000-0000-0000B8100000}"/>
    <cellStyle name="20% - Accent5 2 3 8 2 2" xfId="4287" xr:uid="{00000000-0005-0000-0000-0000B9100000}"/>
    <cellStyle name="20% - Accent5 2 3 8 2 3" xfId="4288" xr:uid="{00000000-0005-0000-0000-0000BA100000}"/>
    <cellStyle name="20% - Accent5 2 3 8 3" xfId="4289" xr:uid="{00000000-0005-0000-0000-0000BB100000}"/>
    <cellStyle name="20% - Accent5 2 3 8 4" xfId="4290" xr:uid="{00000000-0005-0000-0000-0000BC100000}"/>
    <cellStyle name="20% - Accent5 2 3 9" xfId="4291" xr:uid="{00000000-0005-0000-0000-0000BD100000}"/>
    <cellStyle name="20% - Accent5 2 3 9 2" xfId="4292" xr:uid="{00000000-0005-0000-0000-0000BE100000}"/>
    <cellStyle name="20% - Accent5 2 3 9 2 2" xfId="4293" xr:uid="{00000000-0005-0000-0000-0000BF100000}"/>
    <cellStyle name="20% - Accent5 2 3 9 2 3" xfId="4294" xr:uid="{00000000-0005-0000-0000-0000C0100000}"/>
    <cellStyle name="20% - Accent5 2 3 9 3" xfId="4295" xr:uid="{00000000-0005-0000-0000-0000C1100000}"/>
    <cellStyle name="20% - Accent5 2 3 9 4" xfId="4296" xr:uid="{00000000-0005-0000-0000-0000C2100000}"/>
    <cellStyle name="20% - Accent5 2 4" xfId="4297" xr:uid="{00000000-0005-0000-0000-0000C3100000}"/>
    <cellStyle name="20% - Accent5 2 4 10" xfId="4298" xr:uid="{00000000-0005-0000-0000-0000C4100000}"/>
    <cellStyle name="20% - Accent5 2 4 10 2" xfId="4299" xr:uid="{00000000-0005-0000-0000-0000C5100000}"/>
    <cellStyle name="20% - Accent5 2 4 10 3" xfId="4300" xr:uid="{00000000-0005-0000-0000-0000C6100000}"/>
    <cellStyle name="20% - Accent5 2 4 11" xfId="4301" xr:uid="{00000000-0005-0000-0000-0000C7100000}"/>
    <cellStyle name="20% - Accent5 2 4 12" xfId="4302" xr:uid="{00000000-0005-0000-0000-0000C8100000}"/>
    <cellStyle name="20% - Accent5 2 4 2" xfId="4303" xr:uid="{00000000-0005-0000-0000-0000C9100000}"/>
    <cellStyle name="20% - Accent5 2 4 2 10" xfId="4304" xr:uid="{00000000-0005-0000-0000-0000CA100000}"/>
    <cellStyle name="20% - Accent5 2 4 2 2" xfId="4305" xr:uid="{00000000-0005-0000-0000-0000CB100000}"/>
    <cellStyle name="20% - Accent5 2 4 2 2 2" xfId="4306" xr:uid="{00000000-0005-0000-0000-0000CC100000}"/>
    <cellStyle name="20% - Accent5 2 4 2 2 2 2" xfId="4307" xr:uid="{00000000-0005-0000-0000-0000CD100000}"/>
    <cellStyle name="20% - Accent5 2 4 2 2 2 3" xfId="4308" xr:uid="{00000000-0005-0000-0000-0000CE100000}"/>
    <cellStyle name="20% - Accent5 2 4 2 2 3" xfId="4309" xr:uid="{00000000-0005-0000-0000-0000CF100000}"/>
    <cellStyle name="20% - Accent5 2 4 2 2 4" xfId="4310" xr:uid="{00000000-0005-0000-0000-0000D0100000}"/>
    <cellStyle name="20% - Accent5 2 4 2 3" xfId="4311" xr:uid="{00000000-0005-0000-0000-0000D1100000}"/>
    <cellStyle name="20% - Accent5 2 4 2 3 2" xfId="4312" xr:uid="{00000000-0005-0000-0000-0000D2100000}"/>
    <cellStyle name="20% - Accent5 2 4 2 3 2 2" xfId="4313" xr:uid="{00000000-0005-0000-0000-0000D3100000}"/>
    <cellStyle name="20% - Accent5 2 4 2 3 2 3" xfId="4314" xr:uid="{00000000-0005-0000-0000-0000D4100000}"/>
    <cellStyle name="20% - Accent5 2 4 2 3 3" xfId="4315" xr:uid="{00000000-0005-0000-0000-0000D5100000}"/>
    <cellStyle name="20% - Accent5 2 4 2 3 4" xfId="4316" xr:uid="{00000000-0005-0000-0000-0000D6100000}"/>
    <cellStyle name="20% - Accent5 2 4 2 4" xfId="4317" xr:uid="{00000000-0005-0000-0000-0000D7100000}"/>
    <cellStyle name="20% - Accent5 2 4 2 4 2" xfId="4318" xr:uid="{00000000-0005-0000-0000-0000D8100000}"/>
    <cellStyle name="20% - Accent5 2 4 2 4 2 2" xfId="4319" xr:uid="{00000000-0005-0000-0000-0000D9100000}"/>
    <cellStyle name="20% - Accent5 2 4 2 4 2 3" xfId="4320" xr:uid="{00000000-0005-0000-0000-0000DA100000}"/>
    <cellStyle name="20% - Accent5 2 4 2 4 3" xfId="4321" xr:uid="{00000000-0005-0000-0000-0000DB100000}"/>
    <cellStyle name="20% - Accent5 2 4 2 4 4" xfId="4322" xr:uid="{00000000-0005-0000-0000-0000DC100000}"/>
    <cellStyle name="20% - Accent5 2 4 2 5" xfId="4323" xr:uid="{00000000-0005-0000-0000-0000DD100000}"/>
    <cellStyle name="20% - Accent5 2 4 2 5 2" xfId="4324" xr:uid="{00000000-0005-0000-0000-0000DE100000}"/>
    <cellStyle name="20% - Accent5 2 4 2 5 2 2" xfId="4325" xr:uid="{00000000-0005-0000-0000-0000DF100000}"/>
    <cellStyle name="20% - Accent5 2 4 2 5 2 3" xfId="4326" xr:uid="{00000000-0005-0000-0000-0000E0100000}"/>
    <cellStyle name="20% - Accent5 2 4 2 5 3" xfId="4327" xr:uid="{00000000-0005-0000-0000-0000E1100000}"/>
    <cellStyle name="20% - Accent5 2 4 2 5 4" xfId="4328" xr:uid="{00000000-0005-0000-0000-0000E2100000}"/>
    <cellStyle name="20% - Accent5 2 4 2 6" xfId="4329" xr:uid="{00000000-0005-0000-0000-0000E3100000}"/>
    <cellStyle name="20% - Accent5 2 4 2 6 2" xfId="4330" xr:uid="{00000000-0005-0000-0000-0000E4100000}"/>
    <cellStyle name="20% - Accent5 2 4 2 6 2 2" xfId="4331" xr:uid="{00000000-0005-0000-0000-0000E5100000}"/>
    <cellStyle name="20% - Accent5 2 4 2 6 2 3" xfId="4332" xr:uid="{00000000-0005-0000-0000-0000E6100000}"/>
    <cellStyle name="20% - Accent5 2 4 2 6 3" xfId="4333" xr:uid="{00000000-0005-0000-0000-0000E7100000}"/>
    <cellStyle name="20% - Accent5 2 4 2 6 4" xfId="4334" xr:uid="{00000000-0005-0000-0000-0000E8100000}"/>
    <cellStyle name="20% - Accent5 2 4 2 7" xfId="4335" xr:uid="{00000000-0005-0000-0000-0000E9100000}"/>
    <cellStyle name="20% - Accent5 2 4 2 7 2" xfId="4336" xr:uid="{00000000-0005-0000-0000-0000EA100000}"/>
    <cellStyle name="20% - Accent5 2 4 2 7 2 2" xfId="4337" xr:uid="{00000000-0005-0000-0000-0000EB100000}"/>
    <cellStyle name="20% - Accent5 2 4 2 7 2 3" xfId="4338" xr:uid="{00000000-0005-0000-0000-0000EC100000}"/>
    <cellStyle name="20% - Accent5 2 4 2 7 3" xfId="4339" xr:uid="{00000000-0005-0000-0000-0000ED100000}"/>
    <cellStyle name="20% - Accent5 2 4 2 7 4" xfId="4340" xr:uid="{00000000-0005-0000-0000-0000EE100000}"/>
    <cellStyle name="20% - Accent5 2 4 2 8" xfId="4341" xr:uid="{00000000-0005-0000-0000-0000EF100000}"/>
    <cellStyle name="20% - Accent5 2 4 2 8 2" xfId="4342" xr:uid="{00000000-0005-0000-0000-0000F0100000}"/>
    <cellStyle name="20% - Accent5 2 4 2 8 3" xfId="4343" xr:uid="{00000000-0005-0000-0000-0000F1100000}"/>
    <cellStyle name="20% - Accent5 2 4 2 9" xfId="4344" xr:uid="{00000000-0005-0000-0000-0000F2100000}"/>
    <cellStyle name="20% - Accent5 2 4 3" xfId="4345" xr:uid="{00000000-0005-0000-0000-0000F3100000}"/>
    <cellStyle name="20% - Accent5 2 4 3 10" xfId="4346" xr:uid="{00000000-0005-0000-0000-0000F4100000}"/>
    <cellStyle name="20% - Accent5 2 4 3 2" xfId="4347" xr:uid="{00000000-0005-0000-0000-0000F5100000}"/>
    <cellStyle name="20% - Accent5 2 4 3 2 2" xfId="4348" xr:uid="{00000000-0005-0000-0000-0000F6100000}"/>
    <cellStyle name="20% - Accent5 2 4 3 2 2 2" xfId="4349" xr:uid="{00000000-0005-0000-0000-0000F7100000}"/>
    <cellStyle name="20% - Accent5 2 4 3 2 2 3" xfId="4350" xr:uid="{00000000-0005-0000-0000-0000F8100000}"/>
    <cellStyle name="20% - Accent5 2 4 3 2 3" xfId="4351" xr:uid="{00000000-0005-0000-0000-0000F9100000}"/>
    <cellStyle name="20% - Accent5 2 4 3 2 4" xfId="4352" xr:uid="{00000000-0005-0000-0000-0000FA100000}"/>
    <cellStyle name="20% - Accent5 2 4 3 3" xfId="4353" xr:uid="{00000000-0005-0000-0000-0000FB100000}"/>
    <cellStyle name="20% - Accent5 2 4 3 3 2" xfId="4354" xr:uid="{00000000-0005-0000-0000-0000FC100000}"/>
    <cellStyle name="20% - Accent5 2 4 3 3 2 2" xfId="4355" xr:uid="{00000000-0005-0000-0000-0000FD100000}"/>
    <cellStyle name="20% - Accent5 2 4 3 3 2 3" xfId="4356" xr:uid="{00000000-0005-0000-0000-0000FE100000}"/>
    <cellStyle name="20% - Accent5 2 4 3 3 3" xfId="4357" xr:uid="{00000000-0005-0000-0000-0000FF100000}"/>
    <cellStyle name="20% - Accent5 2 4 3 3 4" xfId="4358" xr:uid="{00000000-0005-0000-0000-000000110000}"/>
    <cellStyle name="20% - Accent5 2 4 3 4" xfId="4359" xr:uid="{00000000-0005-0000-0000-000001110000}"/>
    <cellStyle name="20% - Accent5 2 4 3 4 2" xfId="4360" xr:uid="{00000000-0005-0000-0000-000002110000}"/>
    <cellStyle name="20% - Accent5 2 4 3 4 2 2" xfId="4361" xr:uid="{00000000-0005-0000-0000-000003110000}"/>
    <cellStyle name="20% - Accent5 2 4 3 4 2 3" xfId="4362" xr:uid="{00000000-0005-0000-0000-000004110000}"/>
    <cellStyle name="20% - Accent5 2 4 3 4 3" xfId="4363" xr:uid="{00000000-0005-0000-0000-000005110000}"/>
    <cellStyle name="20% - Accent5 2 4 3 4 4" xfId="4364" xr:uid="{00000000-0005-0000-0000-000006110000}"/>
    <cellStyle name="20% - Accent5 2 4 3 5" xfId="4365" xr:uid="{00000000-0005-0000-0000-000007110000}"/>
    <cellStyle name="20% - Accent5 2 4 3 5 2" xfId="4366" xr:uid="{00000000-0005-0000-0000-000008110000}"/>
    <cellStyle name="20% - Accent5 2 4 3 5 2 2" xfId="4367" xr:uid="{00000000-0005-0000-0000-000009110000}"/>
    <cellStyle name="20% - Accent5 2 4 3 5 2 3" xfId="4368" xr:uid="{00000000-0005-0000-0000-00000A110000}"/>
    <cellStyle name="20% - Accent5 2 4 3 5 3" xfId="4369" xr:uid="{00000000-0005-0000-0000-00000B110000}"/>
    <cellStyle name="20% - Accent5 2 4 3 5 4" xfId="4370" xr:uid="{00000000-0005-0000-0000-00000C110000}"/>
    <cellStyle name="20% - Accent5 2 4 3 6" xfId="4371" xr:uid="{00000000-0005-0000-0000-00000D110000}"/>
    <cellStyle name="20% - Accent5 2 4 3 6 2" xfId="4372" xr:uid="{00000000-0005-0000-0000-00000E110000}"/>
    <cellStyle name="20% - Accent5 2 4 3 6 2 2" xfId="4373" xr:uid="{00000000-0005-0000-0000-00000F110000}"/>
    <cellStyle name="20% - Accent5 2 4 3 6 2 3" xfId="4374" xr:uid="{00000000-0005-0000-0000-000010110000}"/>
    <cellStyle name="20% - Accent5 2 4 3 6 3" xfId="4375" xr:uid="{00000000-0005-0000-0000-000011110000}"/>
    <cellStyle name="20% - Accent5 2 4 3 6 4" xfId="4376" xr:uid="{00000000-0005-0000-0000-000012110000}"/>
    <cellStyle name="20% - Accent5 2 4 3 7" xfId="4377" xr:uid="{00000000-0005-0000-0000-000013110000}"/>
    <cellStyle name="20% - Accent5 2 4 3 7 2" xfId="4378" xr:uid="{00000000-0005-0000-0000-000014110000}"/>
    <cellStyle name="20% - Accent5 2 4 3 7 2 2" xfId="4379" xr:uid="{00000000-0005-0000-0000-000015110000}"/>
    <cellStyle name="20% - Accent5 2 4 3 7 2 3" xfId="4380" xr:uid="{00000000-0005-0000-0000-000016110000}"/>
    <cellStyle name="20% - Accent5 2 4 3 7 3" xfId="4381" xr:uid="{00000000-0005-0000-0000-000017110000}"/>
    <cellStyle name="20% - Accent5 2 4 3 7 4" xfId="4382" xr:uid="{00000000-0005-0000-0000-000018110000}"/>
    <cellStyle name="20% - Accent5 2 4 3 8" xfId="4383" xr:uid="{00000000-0005-0000-0000-000019110000}"/>
    <cellStyle name="20% - Accent5 2 4 3 8 2" xfId="4384" xr:uid="{00000000-0005-0000-0000-00001A110000}"/>
    <cellStyle name="20% - Accent5 2 4 3 8 3" xfId="4385" xr:uid="{00000000-0005-0000-0000-00001B110000}"/>
    <cellStyle name="20% - Accent5 2 4 3 9" xfId="4386" xr:uid="{00000000-0005-0000-0000-00001C110000}"/>
    <cellStyle name="20% - Accent5 2 4 4" xfId="4387" xr:uid="{00000000-0005-0000-0000-00001D110000}"/>
    <cellStyle name="20% - Accent5 2 4 4 2" xfId="4388" xr:uid="{00000000-0005-0000-0000-00001E110000}"/>
    <cellStyle name="20% - Accent5 2 4 4 2 2" xfId="4389" xr:uid="{00000000-0005-0000-0000-00001F110000}"/>
    <cellStyle name="20% - Accent5 2 4 4 2 3" xfId="4390" xr:uid="{00000000-0005-0000-0000-000020110000}"/>
    <cellStyle name="20% - Accent5 2 4 4 3" xfId="4391" xr:uid="{00000000-0005-0000-0000-000021110000}"/>
    <cellStyle name="20% - Accent5 2 4 4 4" xfId="4392" xr:uid="{00000000-0005-0000-0000-000022110000}"/>
    <cellStyle name="20% - Accent5 2 4 5" xfId="4393" xr:uid="{00000000-0005-0000-0000-000023110000}"/>
    <cellStyle name="20% - Accent5 2 4 5 2" xfId="4394" xr:uid="{00000000-0005-0000-0000-000024110000}"/>
    <cellStyle name="20% - Accent5 2 4 5 2 2" xfId="4395" xr:uid="{00000000-0005-0000-0000-000025110000}"/>
    <cellStyle name="20% - Accent5 2 4 5 2 3" xfId="4396" xr:uid="{00000000-0005-0000-0000-000026110000}"/>
    <cellStyle name="20% - Accent5 2 4 5 3" xfId="4397" xr:uid="{00000000-0005-0000-0000-000027110000}"/>
    <cellStyle name="20% - Accent5 2 4 5 4" xfId="4398" xr:uid="{00000000-0005-0000-0000-000028110000}"/>
    <cellStyle name="20% - Accent5 2 4 6" xfId="4399" xr:uid="{00000000-0005-0000-0000-000029110000}"/>
    <cellStyle name="20% - Accent5 2 4 6 2" xfId="4400" xr:uid="{00000000-0005-0000-0000-00002A110000}"/>
    <cellStyle name="20% - Accent5 2 4 6 2 2" xfId="4401" xr:uid="{00000000-0005-0000-0000-00002B110000}"/>
    <cellStyle name="20% - Accent5 2 4 6 2 3" xfId="4402" xr:uid="{00000000-0005-0000-0000-00002C110000}"/>
    <cellStyle name="20% - Accent5 2 4 6 3" xfId="4403" xr:uid="{00000000-0005-0000-0000-00002D110000}"/>
    <cellStyle name="20% - Accent5 2 4 6 4" xfId="4404" xr:uid="{00000000-0005-0000-0000-00002E110000}"/>
    <cellStyle name="20% - Accent5 2 4 7" xfId="4405" xr:uid="{00000000-0005-0000-0000-00002F110000}"/>
    <cellStyle name="20% - Accent5 2 4 7 2" xfId="4406" xr:uid="{00000000-0005-0000-0000-000030110000}"/>
    <cellStyle name="20% - Accent5 2 4 7 2 2" xfId="4407" xr:uid="{00000000-0005-0000-0000-000031110000}"/>
    <cellStyle name="20% - Accent5 2 4 7 2 3" xfId="4408" xr:uid="{00000000-0005-0000-0000-000032110000}"/>
    <cellStyle name="20% - Accent5 2 4 7 3" xfId="4409" xr:uid="{00000000-0005-0000-0000-000033110000}"/>
    <cellStyle name="20% - Accent5 2 4 7 4" xfId="4410" xr:uid="{00000000-0005-0000-0000-000034110000}"/>
    <cellStyle name="20% - Accent5 2 4 8" xfId="4411" xr:uid="{00000000-0005-0000-0000-000035110000}"/>
    <cellStyle name="20% - Accent5 2 4 8 2" xfId="4412" xr:uid="{00000000-0005-0000-0000-000036110000}"/>
    <cellStyle name="20% - Accent5 2 4 8 2 2" xfId="4413" xr:uid="{00000000-0005-0000-0000-000037110000}"/>
    <cellStyle name="20% - Accent5 2 4 8 2 3" xfId="4414" xr:uid="{00000000-0005-0000-0000-000038110000}"/>
    <cellStyle name="20% - Accent5 2 4 8 3" xfId="4415" xr:uid="{00000000-0005-0000-0000-000039110000}"/>
    <cellStyle name="20% - Accent5 2 4 8 4" xfId="4416" xr:uid="{00000000-0005-0000-0000-00003A110000}"/>
    <cellStyle name="20% - Accent5 2 4 9" xfId="4417" xr:uid="{00000000-0005-0000-0000-00003B110000}"/>
    <cellStyle name="20% - Accent5 2 4 9 2" xfId="4418" xr:uid="{00000000-0005-0000-0000-00003C110000}"/>
    <cellStyle name="20% - Accent5 2 4 9 2 2" xfId="4419" xr:uid="{00000000-0005-0000-0000-00003D110000}"/>
    <cellStyle name="20% - Accent5 2 4 9 2 3" xfId="4420" xr:uid="{00000000-0005-0000-0000-00003E110000}"/>
    <cellStyle name="20% - Accent5 2 4 9 3" xfId="4421" xr:uid="{00000000-0005-0000-0000-00003F110000}"/>
    <cellStyle name="20% - Accent5 2 4 9 4" xfId="4422" xr:uid="{00000000-0005-0000-0000-000040110000}"/>
    <cellStyle name="20% - Accent5 2 5" xfId="4423" xr:uid="{00000000-0005-0000-0000-000041110000}"/>
    <cellStyle name="20% - Accent5 2 5 10" xfId="4424" xr:uid="{00000000-0005-0000-0000-000042110000}"/>
    <cellStyle name="20% - Accent5 2 5 10 2" xfId="4425" xr:uid="{00000000-0005-0000-0000-000043110000}"/>
    <cellStyle name="20% - Accent5 2 5 10 3" xfId="4426" xr:uid="{00000000-0005-0000-0000-000044110000}"/>
    <cellStyle name="20% - Accent5 2 5 11" xfId="4427" xr:uid="{00000000-0005-0000-0000-000045110000}"/>
    <cellStyle name="20% - Accent5 2 5 12" xfId="4428" xr:uid="{00000000-0005-0000-0000-000046110000}"/>
    <cellStyle name="20% - Accent5 2 5 2" xfId="4429" xr:uid="{00000000-0005-0000-0000-000047110000}"/>
    <cellStyle name="20% - Accent5 2 5 2 10" xfId="4430" xr:uid="{00000000-0005-0000-0000-000048110000}"/>
    <cellStyle name="20% - Accent5 2 5 2 2" xfId="4431" xr:uid="{00000000-0005-0000-0000-000049110000}"/>
    <cellStyle name="20% - Accent5 2 5 2 2 2" xfId="4432" xr:uid="{00000000-0005-0000-0000-00004A110000}"/>
    <cellStyle name="20% - Accent5 2 5 2 2 2 2" xfId="4433" xr:uid="{00000000-0005-0000-0000-00004B110000}"/>
    <cellStyle name="20% - Accent5 2 5 2 2 2 3" xfId="4434" xr:uid="{00000000-0005-0000-0000-00004C110000}"/>
    <cellStyle name="20% - Accent5 2 5 2 2 3" xfId="4435" xr:uid="{00000000-0005-0000-0000-00004D110000}"/>
    <cellStyle name="20% - Accent5 2 5 2 2 4" xfId="4436" xr:uid="{00000000-0005-0000-0000-00004E110000}"/>
    <cellStyle name="20% - Accent5 2 5 2 3" xfId="4437" xr:uid="{00000000-0005-0000-0000-00004F110000}"/>
    <cellStyle name="20% - Accent5 2 5 2 3 2" xfId="4438" xr:uid="{00000000-0005-0000-0000-000050110000}"/>
    <cellStyle name="20% - Accent5 2 5 2 3 2 2" xfId="4439" xr:uid="{00000000-0005-0000-0000-000051110000}"/>
    <cellStyle name="20% - Accent5 2 5 2 3 2 3" xfId="4440" xr:uid="{00000000-0005-0000-0000-000052110000}"/>
    <cellStyle name="20% - Accent5 2 5 2 3 3" xfId="4441" xr:uid="{00000000-0005-0000-0000-000053110000}"/>
    <cellStyle name="20% - Accent5 2 5 2 3 4" xfId="4442" xr:uid="{00000000-0005-0000-0000-000054110000}"/>
    <cellStyle name="20% - Accent5 2 5 2 4" xfId="4443" xr:uid="{00000000-0005-0000-0000-000055110000}"/>
    <cellStyle name="20% - Accent5 2 5 2 4 2" xfId="4444" xr:uid="{00000000-0005-0000-0000-000056110000}"/>
    <cellStyle name="20% - Accent5 2 5 2 4 2 2" xfId="4445" xr:uid="{00000000-0005-0000-0000-000057110000}"/>
    <cellStyle name="20% - Accent5 2 5 2 4 2 3" xfId="4446" xr:uid="{00000000-0005-0000-0000-000058110000}"/>
    <cellStyle name="20% - Accent5 2 5 2 4 3" xfId="4447" xr:uid="{00000000-0005-0000-0000-000059110000}"/>
    <cellStyle name="20% - Accent5 2 5 2 4 4" xfId="4448" xr:uid="{00000000-0005-0000-0000-00005A110000}"/>
    <cellStyle name="20% - Accent5 2 5 2 5" xfId="4449" xr:uid="{00000000-0005-0000-0000-00005B110000}"/>
    <cellStyle name="20% - Accent5 2 5 2 5 2" xfId="4450" xr:uid="{00000000-0005-0000-0000-00005C110000}"/>
    <cellStyle name="20% - Accent5 2 5 2 5 2 2" xfId="4451" xr:uid="{00000000-0005-0000-0000-00005D110000}"/>
    <cellStyle name="20% - Accent5 2 5 2 5 2 3" xfId="4452" xr:uid="{00000000-0005-0000-0000-00005E110000}"/>
    <cellStyle name="20% - Accent5 2 5 2 5 3" xfId="4453" xr:uid="{00000000-0005-0000-0000-00005F110000}"/>
    <cellStyle name="20% - Accent5 2 5 2 5 4" xfId="4454" xr:uid="{00000000-0005-0000-0000-000060110000}"/>
    <cellStyle name="20% - Accent5 2 5 2 6" xfId="4455" xr:uid="{00000000-0005-0000-0000-000061110000}"/>
    <cellStyle name="20% - Accent5 2 5 2 6 2" xfId="4456" xr:uid="{00000000-0005-0000-0000-000062110000}"/>
    <cellStyle name="20% - Accent5 2 5 2 6 2 2" xfId="4457" xr:uid="{00000000-0005-0000-0000-000063110000}"/>
    <cellStyle name="20% - Accent5 2 5 2 6 2 3" xfId="4458" xr:uid="{00000000-0005-0000-0000-000064110000}"/>
    <cellStyle name="20% - Accent5 2 5 2 6 3" xfId="4459" xr:uid="{00000000-0005-0000-0000-000065110000}"/>
    <cellStyle name="20% - Accent5 2 5 2 6 4" xfId="4460" xr:uid="{00000000-0005-0000-0000-000066110000}"/>
    <cellStyle name="20% - Accent5 2 5 2 7" xfId="4461" xr:uid="{00000000-0005-0000-0000-000067110000}"/>
    <cellStyle name="20% - Accent5 2 5 2 7 2" xfId="4462" xr:uid="{00000000-0005-0000-0000-000068110000}"/>
    <cellStyle name="20% - Accent5 2 5 2 7 2 2" xfId="4463" xr:uid="{00000000-0005-0000-0000-000069110000}"/>
    <cellStyle name="20% - Accent5 2 5 2 7 2 3" xfId="4464" xr:uid="{00000000-0005-0000-0000-00006A110000}"/>
    <cellStyle name="20% - Accent5 2 5 2 7 3" xfId="4465" xr:uid="{00000000-0005-0000-0000-00006B110000}"/>
    <cellStyle name="20% - Accent5 2 5 2 7 4" xfId="4466" xr:uid="{00000000-0005-0000-0000-00006C110000}"/>
    <cellStyle name="20% - Accent5 2 5 2 8" xfId="4467" xr:uid="{00000000-0005-0000-0000-00006D110000}"/>
    <cellStyle name="20% - Accent5 2 5 2 8 2" xfId="4468" xr:uid="{00000000-0005-0000-0000-00006E110000}"/>
    <cellStyle name="20% - Accent5 2 5 2 8 3" xfId="4469" xr:uid="{00000000-0005-0000-0000-00006F110000}"/>
    <cellStyle name="20% - Accent5 2 5 2 9" xfId="4470" xr:uid="{00000000-0005-0000-0000-000070110000}"/>
    <cellStyle name="20% - Accent5 2 5 3" xfId="4471" xr:uid="{00000000-0005-0000-0000-000071110000}"/>
    <cellStyle name="20% - Accent5 2 5 3 10" xfId="4472" xr:uid="{00000000-0005-0000-0000-000072110000}"/>
    <cellStyle name="20% - Accent5 2 5 3 2" xfId="4473" xr:uid="{00000000-0005-0000-0000-000073110000}"/>
    <cellStyle name="20% - Accent5 2 5 3 2 2" xfId="4474" xr:uid="{00000000-0005-0000-0000-000074110000}"/>
    <cellStyle name="20% - Accent5 2 5 3 2 2 2" xfId="4475" xr:uid="{00000000-0005-0000-0000-000075110000}"/>
    <cellStyle name="20% - Accent5 2 5 3 2 2 3" xfId="4476" xr:uid="{00000000-0005-0000-0000-000076110000}"/>
    <cellStyle name="20% - Accent5 2 5 3 2 3" xfId="4477" xr:uid="{00000000-0005-0000-0000-000077110000}"/>
    <cellStyle name="20% - Accent5 2 5 3 2 4" xfId="4478" xr:uid="{00000000-0005-0000-0000-000078110000}"/>
    <cellStyle name="20% - Accent5 2 5 3 3" xfId="4479" xr:uid="{00000000-0005-0000-0000-000079110000}"/>
    <cellStyle name="20% - Accent5 2 5 3 3 2" xfId="4480" xr:uid="{00000000-0005-0000-0000-00007A110000}"/>
    <cellStyle name="20% - Accent5 2 5 3 3 2 2" xfId="4481" xr:uid="{00000000-0005-0000-0000-00007B110000}"/>
    <cellStyle name="20% - Accent5 2 5 3 3 2 3" xfId="4482" xr:uid="{00000000-0005-0000-0000-00007C110000}"/>
    <cellStyle name="20% - Accent5 2 5 3 3 3" xfId="4483" xr:uid="{00000000-0005-0000-0000-00007D110000}"/>
    <cellStyle name="20% - Accent5 2 5 3 3 4" xfId="4484" xr:uid="{00000000-0005-0000-0000-00007E110000}"/>
    <cellStyle name="20% - Accent5 2 5 3 4" xfId="4485" xr:uid="{00000000-0005-0000-0000-00007F110000}"/>
    <cellStyle name="20% - Accent5 2 5 3 4 2" xfId="4486" xr:uid="{00000000-0005-0000-0000-000080110000}"/>
    <cellStyle name="20% - Accent5 2 5 3 4 2 2" xfId="4487" xr:uid="{00000000-0005-0000-0000-000081110000}"/>
    <cellStyle name="20% - Accent5 2 5 3 4 2 3" xfId="4488" xr:uid="{00000000-0005-0000-0000-000082110000}"/>
    <cellStyle name="20% - Accent5 2 5 3 4 3" xfId="4489" xr:uid="{00000000-0005-0000-0000-000083110000}"/>
    <cellStyle name="20% - Accent5 2 5 3 4 4" xfId="4490" xr:uid="{00000000-0005-0000-0000-000084110000}"/>
    <cellStyle name="20% - Accent5 2 5 3 5" xfId="4491" xr:uid="{00000000-0005-0000-0000-000085110000}"/>
    <cellStyle name="20% - Accent5 2 5 3 5 2" xfId="4492" xr:uid="{00000000-0005-0000-0000-000086110000}"/>
    <cellStyle name="20% - Accent5 2 5 3 5 2 2" xfId="4493" xr:uid="{00000000-0005-0000-0000-000087110000}"/>
    <cellStyle name="20% - Accent5 2 5 3 5 2 3" xfId="4494" xr:uid="{00000000-0005-0000-0000-000088110000}"/>
    <cellStyle name="20% - Accent5 2 5 3 5 3" xfId="4495" xr:uid="{00000000-0005-0000-0000-000089110000}"/>
    <cellStyle name="20% - Accent5 2 5 3 5 4" xfId="4496" xr:uid="{00000000-0005-0000-0000-00008A110000}"/>
    <cellStyle name="20% - Accent5 2 5 3 6" xfId="4497" xr:uid="{00000000-0005-0000-0000-00008B110000}"/>
    <cellStyle name="20% - Accent5 2 5 3 6 2" xfId="4498" xr:uid="{00000000-0005-0000-0000-00008C110000}"/>
    <cellStyle name="20% - Accent5 2 5 3 6 2 2" xfId="4499" xr:uid="{00000000-0005-0000-0000-00008D110000}"/>
    <cellStyle name="20% - Accent5 2 5 3 6 2 3" xfId="4500" xr:uid="{00000000-0005-0000-0000-00008E110000}"/>
    <cellStyle name="20% - Accent5 2 5 3 6 3" xfId="4501" xr:uid="{00000000-0005-0000-0000-00008F110000}"/>
    <cellStyle name="20% - Accent5 2 5 3 6 4" xfId="4502" xr:uid="{00000000-0005-0000-0000-000090110000}"/>
    <cellStyle name="20% - Accent5 2 5 3 7" xfId="4503" xr:uid="{00000000-0005-0000-0000-000091110000}"/>
    <cellStyle name="20% - Accent5 2 5 3 7 2" xfId="4504" xr:uid="{00000000-0005-0000-0000-000092110000}"/>
    <cellStyle name="20% - Accent5 2 5 3 7 2 2" xfId="4505" xr:uid="{00000000-0005-0000-0000-000093110000}"/>
    <cellStyle name="20% - Accent5 2 5 3 7 2 3" xfId="4506" xr:uid="{00000000-0005-0000-0000-000094110000}"/>
    <cellStyle name="20% - Accent5 2 5 3 7 3" xfId="4507" xr:uid="{00000000-0005-0000-0000-000095110000}"/>
    <cellStyle name="20% - Accent5 2 5 3 7 4" xfId="4508" xr:uid="{00000000-0005-0000-0000-000096110000}"/>
    <cellStyle name="20% - Accent5 2 5 3 8" xfId="4509" xr:uid="{00000000-0005-0000-0000-000097110000}"/>
    <cellStyle name="20% - Accent5 2 5 3 8 2" xfId="4510" xr:uid="{00000000-0005-0000-0000-000098110000}"/>
    <cellStyle name="20% - Accent5 2 5 3 8 3" xfId="4511" xr:uid="{00000000-0005-0000-0000-000099110000}"/>
    <cellStyle name="20% - Accent5 2 5 3 9" xfId="4512" xr:uid="{00000000-0005-0000-0000-00009A110000}"/>
    <cellStyle name="20% - Accent5 2 5 4" xfId="4513" xr:uid="{00000000-0005-0000-0000-00009B110000}"/>
    <cellStyle name="20% - Accent5 2 5 4 2" xfId="4514" xr:uid="{00000000-0005-0000-0000-00009C110000}"/>
    <cellStyle name="20% - Accent5 2 5 4 2 2" xfId="4515" xr:uid="{00000000-0005-0000-0000-00009D110000}"/>
    <cellStyle name="20% - Accent5 2 5 4 2 3" xfId="4516" xr:uid="{00000000-0005-0000-0000-00009E110000}"/>
    <cellStyle name="20% - Accent5 2 5 4 3" xfId="4517" xr:uid="{00000000-0005-0000-0000-00009F110000}"/>
    <cellStyle name="20% - Accent5 2 5 4 4" xfId="4518" xr:uid="{00000000-0005-0000-0000-0000A0110000}"/>
    <cellStyle name="20% - Accent5 2 5 5" xfId="4519" xr:uid="{00000000-0005-0000-0000-0000A1110000}"/>
    <cellStyle name="20% - Accent5 2 5 5 2" xfId="4520" xr:uid="{00000000-0005-0000-0000-0000A2110000}"/>
    <cellStyle name="20% - Accent5 2 5 5 2 2" xfId="4521" xr:uid="{00000000-0005-0000-0000-0000A3110000}"/>
    <cellStyle name="20% - Accent5 2 5 5 2 3" xfId="4522" xr:uid="{00000000-0005-0000-0000-0000A4110000}"/>
    <cellStyle name="20% - Accent5 2 5 5 3" xfId="4523" xr:uid="{00000000-0005-0000-0000-0000A5110000}"/>
    <cellStyle name="20% - Accent5 2 5 5 4" xfId="4524" xr:uid="{00000000-0005-0000-0000-0000A6110000}"/>
    <cellStyle name="20% - Accent5 2 5 6" xfId="4525" xr:uid="{00000000-0005-0000-0000-0000A7110000}"/>
    <cellStyle name="20% - Accent5 2 5 6 2" xfId="4526" xr:uid="{00000000-0005-0000-0000-0000A8110000}"/>
    <cellStyle name="20% - Accent5 2 5 6 2 2" xfId="4527" xr:uid="{00000000-0005-0000-0000-0000A9110000}"/>
    <cellStyle name="20% - Accent5 2 5 6 2 3" xfId="4528" xr:uid="{00000000-0005-0000-0000-0000AA110000}"/>
    <cellStyle name="20% - Accent5 2 5 6 3" xfId="4529" xr:uid="{00000000-0005-0000-0000-0000AB110000}"/>
    <cellStyle name="20% - Accent5 2 5 6 4" xfId="4530" xr:uid="{00000000-0005-0000-0000-0000AC110000}"/>
    <cellStyle name="20% - Accent5 2 5 7" xfId="4531" xr:uid="{00000000-0005-0000-0000-0000AD110000}"/>
    <cellStyle name="20% - Accent5 2 5 7 2" xfId="4532" xr:uid="{00000000-0005-0000-0000-0000AE110000}"/>
    <cellStyle name="20% - Accent5 2 5 7 2 2" xfId="4533" xr:uid="{00000000-0005-0000-0000-0000AF110000}"/>
    <cellStyle name="20% - Accent5 2 5 7 2 3" xfId="4534" xr:uid="{00000000-0005-0000-0000-0000B0110000}"/>
    <cellStyle name="20% - Accent5 2 5 7 3" xfId="4535" xr:uid="{00000000-0005-0000-0000-0000B1110000}"/>
    <cellStyle name="20% - Accent5 2 5 7 4" xfId="4536" xr:uid="{00000000-0005-0000-0000-0000B2110000}"/>
    <cellStyle name="20% - Accent5 2 5 8" xfId="4537" xr:uid="{00000000-0005-0000-0000-0000B3110000}"/>
    <cellStyle name="20% - Accent5 2 5 8 2" xfId="4538" xr:uid="{00000000-0005-0000-0000-0000B4110000}"/>
    <cellStyle name="20% - Accent5 2 5 8 2 2" xfId="4539" xr:uid="{00000000-0005-0000-0000-0000B5110000}"/>
    <cellStyle name="20% - Accent5 2 5 8 2 3" xfId="4540" xr:uid="{00000000-0005-0000-0000-0000B6110000}"/>
    <cellStyle name="20% - Accent5 2 5 8 3" xfId="4541" xr:uid="{00000000-0005-0000-0000-0000B7110000}"/>
    <cellStyle name="20% - Accent5 2 5 8 4" xfId="4542" xr:uid="{00000000-0005-0000-0000-0000B8110000}"/>
    <cellStyle name="20% - Accent5 2 5 9" xfId="4543" xr:uid="{00000000-0005-0000-0000-0000B9110000}"/>
    <cellStyle name="20% - Accent5 2 5 9 2" xfId="4544" xr:uid="{00000000-0005-0000-0000-0000BA110000}"/>
    <cellStyle name="20% - Accent5 2 5 9 2 2" xfId="4545" xr:uid="{00000000-0005-0000-0000-0000BB110000}"/>
    <cellStyle name="20% - Accent5 2 5 9 2 3" xfId="4546" xr:uid="{00000000-0005-0000-0000-0000BC110000}"/>
    <cellStyle name="20% - Accent5 2 5 9 3" xfId="4547" xr:uid="{00000000-0005-0000-0000-0000BD110000}"/>
    <cellStyle name="20% - Accent5 2 5 9 4" xfId="4548" xr:uid="{00000000-0005-0000-0000-0000BE110000}"/>
    <cellStyle name="20% - Accent5 2 6" xfId="4549" xr:uid="{00000000-0005-0000-0000-0000BF110000}"/>
    <cellStyle name="20% - Accent5 2 6 10" xfId="4550" xr:uid="{00000000-0005-0000-0000-0000C0110000}"/>
    <cellStyle name="20% - Accent5 2 6 2" xfId="4551" xr:uid="{00000000-0005-0000-0000-0000C1110000}"/>
    <cellStyle name="20% - Accent5 2 6 2 2" xfId="4552" xr:uid="{00000000-0005-0000-0000-0000C2110000}"/>
    <cellStyle name="20% - Accent5 2 6 2 2 2" xfId="4553" xr:uid="{00000000-0005-0000-0000-0000C3110000}"/>
    <cellStyle name="20% - Accent5 2 6 2 2 3" xfId="4554" xr:uid="{00000000-0005-0000-0000-0000C4110000}"/>
    <cellStyle name="20% - Accent5 2 6 2 3" xfId="4555" xr:uid="{00000000-0005-0000-0000-0000C5110000}"/>
    <cellStyle name="20% - Accent5 2 6 2 4" xfId="4556" xr:uid="{00000000-0005-0000-0000-0000C6110000}"/>
    <cellStyle name="20% - Accent5 2 6 3" xfId="4557" xr:uid="{00000000-0005-0000-0000-0000C7110000}"/>
    <cellStyle name="20% - Accent5 2 6 3 2" xfId="4558" xr:uid="{00000000-0005-0000-0000-0000C8110000}"/>
    <cellStyle name="20% - Accent5 2 6 3 2 2" xfId="4559" xr:uid="{00000000-0005-0000-0000-0000C9110000}"/>
    <cellStyle name="20% - Accent5 2 6 3 2 3" xfId="4560" xr:uid="{00000000-0005-0000-0000-0000CA110000}"/>
    <cellStyle name="20% - Accent5 2 6 3 3" xfId="4561" xr:uid="{00000000-0005-0000-0000-0000CB110000}"/>
    <cellStyle name="20% - Accent5 2 6 3 4" xfId="4562" xr:uid="{00000000-0005-0000-0000-0000CC110000}"/>
    <cellStyle name="20% - Accent5 2 6 4" xfId="4563" xr:uid="{00000000-0005-0000-0000-0000CD110000}"/>
    <cellStyle name="20% - Accent5 2 6 4 2" xfId="4564" xr:uid="{00000000-0005-0000-0000-0000CE110000}"/>
    <cellStyle name="20% - Accent5 2 6 4 2 2" xfId="4565" xr:uid="{00000000-0005-0000-0000-0000CF110000}"/>
    <cellStyle name="20% - Accent5 2 6 4 2 3" xfId="4566" xr:uid="{00000000-0005-0000-0000-0000D0110000}"/>
    <cellStyle name="20% - Accent5 2 6 4 3" xfId="4567" xr:uid="{00000000-0005-0000-0000-0000D1110000}"/>
    <cellStyle name="20% - Accent5 2 6 4 4" xfId="4568" xr:uid="{00000000-0005-0000-0000-0000D2110000}"/>
    <cellStyle name="20% - Accent5 2 6 5" xfId="4569" xr:uid="{00000000-0005-0000-0000-0000D3110000}"/>
    <cellStyle name="20% - Accent5 2 6 5 2" xfId="4570" xr:uid="{00000000-0005-0000-0000-0000D4110000}"/>
    <cellStyle name="20% - Accent5 2 6 5 2 2" xfId="4571" xr:uid="{00000000-0005-0000-0000-0000D5110000}"/>
    <cellStyle name="20% - Accent5 2 6 5 2 3" xfId="4572" xr:uid="{00000000-0005-0000-0000-0000D6110000}"/>
    <cellStyle name="20% - Accent5 2 6 5 3" xfId="4573" xr:uid="{00000000-0005-0000-0000-0000D7110000}"/>
    <cellStyle name="20% - Accent5 2 6 5 4" xfId="4574" xr:uid="{00000000-0005-0000-0000-0000D8110000}"/>
    <cellStyle name="20% - Accent5 2 6 6" xfId="4575" xr:uid="{00000000-0005-0000-0000-0000D9110000}"/>
    <cellStyle name="20% - Accent5 2 6 6 2" xfId="4576" xr:uid="{00000000-0005-0000-0000-0000DA110000}"/>
    <cellStyle name="20% - Accent5 2 6 6 2 2" xfId="4577" xr:uid="{00000000-0005-0000-0000-0000DB110000}"/>
    <cellStyle name="20% - Accent5 2 6 6 2 3" xfId="4578" xr:uid="{00000000-0005-0000-0000-0000DC110000}"/>
    <cellStyle name="20% - Accent5 2 6 6 3" xfId="4579" xr:uid="{00000000-0005-0000-0000-0000DD110000}"/>
    <cellStyle name="20% - Accent5 2 6 6 4" xfId="4580" xr:uid="{00000000-0005-0000-0000-0000DE110000}"/>
    <cellStyle name="20% - Accent5 2 6 7" xfId="4581" xr:uid="{00000000-0005-0000-0000-0000DF110000}"/>
    <cellStyle name="20% - Accent5 2 6 7 2" xfId="4582" xr:uid="{00000000-0005-0000-0000-0000E0110000}"/>
    <cellStyle name="20% - Accent5 2 6 7 2 2" xfId="4583" xr:uid="{00000000-0005-0000-0000-0000E1110000}"/>
    <cellStyle name="20% - Accent5 2 6 7 2 3" xfId="4584" xr:uid="{00000000-0005-0000-0000-0000E2110000}"/>
    <cellStyle name="20% - Accent5 2 6 7 3" xfId="4585" xr:uid="{00000000-0005-0000-0000-0000E3110000}"/>
    <cellStyle name="20% - Accent5 2 6 7 4" xfId="4586" xr:uid="{00000000-0005-0000-0000-0000E4110000}"/>
    <cellStyle name="20% - Accent5 2 6 8" xfId="4587" xr:uid="{00000000-0005-0000-0000-0000E5110000}"/>
    <cellStyle name="20% - Accent5 2 6 8 2" xfId="4588" xr:uid="{00000000-0005-0000-0000-0000E6110000}"/>
    <cellStyle name="20% - Accent5 2 6 8 3" xfId="4589" xr:uid="{00000000-0005-0000-0000-0000E7110000}"/>
    <cellStyle name="20% - Accent5 2 6 9" xfId="4590" xr:uid="{00000000-0005-0000-0000-0000E8110000}"/>
    <cellStyle name="20% - Accent5 2 7" xfId="4591" xr:uid="{00000000-0005-0000-0000-0000E9110000}"/>
    <cellStyle name="20% - Accent5 2 7 10" xfId="4592" xr:uid="{00000000-0005-0000-0000-0000EA110000}"/>
    <cellStyle name="20% - Accent5 2 7 2" xfId="4593" xr:uid="{00000000-0005-0000-0000-0000EB110000}"/>
    <cellStyle name="20% - Accent5 2 7 2 2" xfId="4594" xr:uid="{00000000-0005-0000-0000-0000EC110000}"/>
    <cellStyle name="20% - Accent5 2 7 2 2 2" xfId="4595" xr:uid="{00000000-0005-0000-0000-0000ED110000}"/>
    <cellStyle name="20% - Accent5 2 7 2 2 3" xfId="4596" xr:uid="{00000000-0005-0000-0000-0000EE110000}"/>
    <cellStyle name="20% - Accent5 2 7 2 3" xfId="4597" xr:uid="{00000000-0005-0000-0000-0000EF110000}"/>
    <cellStyle name="20% - Accent5 2 7 2 4" xfId="4598" xr:uid="{00000000-0005-0000-0000-0000F0110000}"/>
    <cellStyle name="20% - Accent5 2 7 3" xfId="4599" xr:uid="{00000000-0005-0000-0000-0000F1110000}"/>
    <cellStyle name="20% - Accent5 2 7 3 2" xfId="4600" xr:uid="{00000000-0005-0000-0000-0000F2110000}"/>
    <cellStyle name="20% - Accent5 2 7 3 2 2" xfId="4601" xr:uid="{00000000-0005-0000-0000-0000F3110000}"/>
    <cellStyle name="20% - Accent5 2 7 3 2 3" xfId="4602" xr:uid="{00000000-0005-0000-0000-0000F4110000}"/>
    <cellStyle name="20% - Accent5 2 7 3 3" xfId="4603" xr:uid="{00000000-0005-0000-0000-0000F5110000}"/>
    <cellStyle name="20% - Accent5 2 7 3 4" xfId="4604" xr:uid="{00000000-0005-0000-0000-0000F6110000}"/>
    <cellStyle name="20% - Accent5 2 7 4" xfId="4605" xr:uid="{00000000-0005-0000-0000-0000F7110000}"/>
    <cellStyle name="20% - Accent5 2 7 4 2" xfId="4606" xr:uid="{00000000-0005-0000-0000-0000F8110000}"/>
    <cellStyle name="20% - Accent5 2 7 4 2 2" xfId="4607" xr:uid="{00000000-0005-0000-0000-0000F9110000}"/>
    <cellStyle name="20% - Accent5 2 7 4 2 3" xfId="4608" xr:uid="{00000000-0005-0000-0000-0000FA110000}"/>
    <cellStyle name="20% - Accent5 2 7 4 3" xfId="4609" xr:uid="{00000000-0005-0000-0000-0000FB110000}"/>
    <cellStyle name="20% - Accent5 2 7 4 4" xfId="4610" xr:uid="{00000000-0005-0000-0000-0000FC110000}"/>
    <cellStyle name="20% - Accent5 2 7 5" xfId="4611" xr:uid="{00000000-0005-0000-0000-0000FD110000}"/>
    <cellStyle name="20% - Accent5 2 7 5 2" xfId="4612" xr:uid="{00000000-0005-0000-0000-0000FE110000}"/>
    <cellStyle name="20% - Accent5 2 7 5 2 2" xfId="4613" xr:uid="{00000000-0005-0000-0000-0000FF110000}"/>
    <cellStyle name="20% - Accent5 2 7 5 2 3" xfId="4614" xr:uid="{00000000-0005-0000-0000-000000120000}"/>
    <cellStyle name="20% - Accent5 2 7 5 3" xfId="4615" xr:uid="{00000000-0005-0000-0000-000001120000}"/>
    <cellStyle name="20% - Accent5 2 7 5 4" xfId="4616" xr:uid="{00000000-0005-0000-0000-000002120000}"/>
    <cellStyle name="20% - Accent5 2 7 6" xfId="4617" xr:uid="{00000000-0005-0000-0000-000003120000}"/>
    <cellStyle name="20% - Accent5 2 7 6 2" xfId="4618" xr:uid="{00000000-0005-0000-0000-000004120000}"/>
    <cellStyle name="20% - Accent5 2 7 6 2 2" xfId="4619" xr:uid="{00000000-0005-0000-0000-000005120000}"/>
    <cellStyle name="20% - Accent5 2 7 6 2 3" xfId="4620" xr:uid="{00000000-0005-0000-0000-000006120000}"/>
    <cellStyle name="20% - Accent5 2 7 6 3" xfId="4621" xr:uid="{00000000-0005-0000-0000-000007120000}"/>
    <cellStyle name="20% - Accent5 2 7 6 4" xfId="4622" xr:uid="{00000000-0005-0000-0000-000008120000}"/>
    <cellStyle name="20% - Accent5 2 7 7" xfId="4623" xr:uid="{00000000-0005-0000-0000-000009120000}"/>
    <cellStyle name="20% - Accent5 2 7 7 2" xfId="4624" xr:uid="{00000000-0005-0000-0000-00000A120000}"/>
    <cellStyle name="20% - Accent5 2 7 7 2 2" xfId="4625" xr:uid="{00000000-0005-0000-0000-00000B120000}"/>
    <cellStyle name="20% - Accent5 2 7 7 2 3" xfId="4626" xr:uid="{00000000-0005-0000-0000-00000C120000}"/>
    <cellStyle name="20% - Accent5 2 7 7 3" xfId="4627" xr:uid="{00000000-0005-0000-0000-00000D120000}"/>
    <cellStyle name="20% - Accent5 2 7 7 4" xfId="4628" xr:uid="{00000000-0005-0000-0000-00000E120000}"/>
    <cellStyle name="20% - Accent5 2 7 8" xfId="4629" xr:uid="{00000000-0005-0000-0000-00000F120000}"/>
    <cellStyle name="20% - Accent5 2 7 8 2" xfId="4630" xr:uid="{00000000-0005-0000-0000-000010120000}"/>
    <cellStyle name="20% - Accent5 2 7 8 3" xfId="4631" xr:uid="{00000000-0005-0000-0000-000011120000}"/>
    <cellStyle name="20% - Accent5 2 7 9" xfId="4632" xr:uid="{00000000-0005-0000-0000-000012120000}"/>
    <cellStyle name="20% - Accent5 2 8" xfId="4633" xr:uid="{00000000-0005-0000-0000-000013120000}"/>
    <cellStyle name="20% - Accent5 2 8 2" xfId="4634" xr:uid="{00000000-0005-0000-0000-000014120000}"/>
    <cellStyle name="20% - Accent5 2 8 2 2" xfId="4635" xr:uid="{00000000-0005-0000-0000-000015120000}"/>
    <cellStyle name="20% - Accent5 2 8 2 3" xfId="4636" xr:uid="{00000000-0005-0000-0000-000016120000}"/>
    <cellStyle name="20% - Accent5 2 8 3" xfId="4637" xr:uid="{00000000-0005-0000-0000-000017120000}"/>
    <cellStyle name="20% - Accent5 2 8 4" xfId="4638" xr:uid="{00000000-0005-0000-0000-000018120000}"/>
    <cellStyle name="20% - Accent5 2 9" xfId="4639" xr:uid="{00000000-0005-0000-0000-000019120000}"/>
    <cellStyle name="20% - Accent5 2 9 2" xfId="4640" xr:uid="{00000000-0005-0000-0000-00001A120000}"/>
    <cellStyle name="20% - Accent5 2 9 2 2" xfId="4641" xr:uid="{00000000-0005-0000-0000-00001B120000}"/>
    <cellStyle name="20% - Accent5 2 9 2 3" xfId="4642" xr:uid="{00000000-0005-0000-0000-00001C120000}"/>
    <cellStyle name="20% - Accent5 2 9 3" xfId="4643" xr:uid="{00000000-0005-0000-0000-00001D120000}"/>
    <cellStyle name="20% - Accent5 2 9 4" xfId="4644" xr:uid="{00000000-0005-0000-0000-00001E120000}"/>
    <cellStyle name="20% - Accent5 3" xfId="4645" xr:uid="{00000000-0005-0000-0000-00001F120000}"/>
    <cellStyle name="20% - Accent5 4" xfId="4646" xr:uid="{00000000-0005-0000-0000-000020120000}"/>
    <cellStyle name="20% - Accent5 4 10" xfId="4647" xr:uid="{00000000-0005-0000-0000-000021120000}"/>
    <cellStyle name="20% - Accent5 4 10 2" xfId="4648" xr:uid="{00000000-0005-0000-0000-000022120000}"/>
    <cellStyle name="20% - Accent5 4 10 3" xfId="4649" xr:uid="{00000000-0005-0000-0000-000023120000}"/>
    <cellStyle name="20% - Accent5 4 11" xfId="4650" xr:uid="{00000000-0005-0000-0000-000024120000}"/>
    <cellStyle name="20% - Accent5 4 12" xfId="4651" xr:uid="{00000000-0005-0000-0000-000025120000}"/>
    <cellStyle name="20% - Accent5 4 2" xfId="4652" xr:uid="{00000000-0005-0000-0000-000026120000}"/>
    <cellStyle name="20% - Accent5 4 2 10" xfId="4653" xr:uid="{00000000-0005-0000-0000-000027120000}"/>
    <cellStyle name="20% - Accent5 4 2 2" xfId="4654" xr:uid="{00000000-0005-0000-0000-000028120000}"/>
    <cellStyle name="20% - Accent5 4 2 2 2" xfId="4655" xr:uid="{00000000-0005-0000-0000-000029120000}"/>
    <cellStyle name="20% - Accent5 4 2 2 2 2" xfId="4656" xr:uid="{00000000-0005-0000-0000-00002A120000}"/>
    <cellStyle name="20% - Accent5 4 2 2 2 3" xfId="4657" xr:uid="{00000000-0005-0000-0000-00002B120000}"/>
    <cellStyle name="20% - Accent5 4 2 2 3" xfId="4658" xr:uid="{00000000-0005-0000-0000-00002C120000}"/>
    <cellStyle name="20% - Accent5 4 2 2 4" xfId="4659" xr:uid="{00000000-0005-0000-0000-00002D120000}"/>
    <cellStyle name="20% - Accent5 4 2 3" xfId="4660" xr:uid="{00000000-0005-0000-0000-00002E120000}"/>
    <cellStyle name="20% - Accent5 4 2 3 2" xfId="4661" xr:uid="{00000000-0005-0000-0000-00002F120000}"/>
    <cellStyle name="20% - Accent5 4 2 3 2 2" xfId="4662" xr:uid="{00000000-0005-0000-0000-000030120000}"/>
    <cellStyle name="20% - Accent5 4 2 3 2 3" xfId="4663" xr:uid="{00000000-0005-0000-0000-000031120000}"/>
    <cellStyle name="20% - Accent5 4 2 3 3" xfId="4664" xr:uid="{00000000-0005-0000-0000-000032120000}"/>
    <cellStyle name="20% - Accent5 4 2 3 4" xfId="4665" xr:uid="{00000000-0005-0000-0000-000033120000}"/>
    <cellStyle name="20% - Accent5 4 2 4" xfId="4666" xr:uid="{00000000-0005-0000-0000-000034120000}"/>
    <cellStyle name="20% - Accent5 4 2 4 2" xfId="4667" xr:uid="{00000000-0005-0000-0000-000035120000}"/>
    <cellStyle name="20% - Accent5 4 2 4 2 2" xfId="4668" xr:uid="{00000000-0005-0000-0000-000036120000}"/>
    <cellStyle name="20% - Accent5 4 2 4 2 3" xfId="4669" xr:uid="{00000000-0005-0000-0000-000037120000}"/>
    <cellStyle name="20% - Accent5 4 2 4 3" xfId="4670" xr:uid="{00000000-0005-0000-0000-000038120000}"/>
    <cellStyle name="20% - Accent5 4 2 4 4" xfId="4671" xr:uid="{00000000-0005-0000-0000-000039120000}"/>
    <cellStyle name="20% - Accent5 4 2 5" xfId="4672" xr:uid="{00000000-0005-0000-0000-00003A120000}"/>
    <cellStyle name="20% - Accent5 4 2 5 2" xfId="4673" xr:uid="{00000000-0005-0000-0000-00003B120000}"/>
    <cellStyle name="20% - Accent5 4 2 5 2 2" xfId="4674" xr:uid="{00000000-0005-0000-0000-00003C120000}"/>
    <cellStyle name="20% - Accent5 4 2 5 2 3" xfId="4675" xr:uid="{00000000-0005-0000-0000-00003D120000}"/>
    <cellStyle name="20% - Accent5 4 2 5 3" xfId="4676" xr:uid="{00000000-0005-0000-0000-00003E120000}"/>
    <cellStyle name="20% - Accent5 4 2 5 4" xfId="4677" xr:uid="{00000000-0005-0000-0000-00003F120000}"/>
    <cellStyle name="20% - Accent5 4 2 6" xfId="4678" xr:uid="{00000000-0005-0000-0000-000040120000}"/>
    <cellStyle name="20% - Accent5 4 2 6 2" xfId="4679" xr:uid="{00000000-0005-0000-0000-000041120000}"/>
    <cellStyle name="20% - Accent5 4 2 6 2 2" xfId="4680" xr:uid="{00000000-0005-0000-0000-000042120000}"/>
    <cellStyle name="20% - Accent5 4 2 6 2 3" xfId="4681" xr:uid="{00000000-0005-0000-0000-000043120000}"/>
    <cellStyle name="20% - Accent5 4 2 6 3" xfId="4682" xr:uid="{00000000-0005-0000-0000-000044120000}"/>
    <cellStyle name="20% - Accent5 4 2 6 4" xfId="4683" xr:uid="{00000000-0005-0000-0000-000045120000}"/>
    <cellStyle name="20% - Accent5 4 2 7" xfId="4684" xr:uid="{00000000-0005-0000-0000-000046120000}"/>
    <cellStyle name="20% - Accent5 4 2 7 2" xfId="4685" xr:uid="{00000000-0005-0000-0000-000047120000}"/>
    <cellStyle name="20% - Accent5 4 2 7 2 2" xfId="4686" xr:uid="{00000000-0005-0000-0000-000048120000}"/>
    <cellStyle name="20% - Accent5 4 2 7 2 3" xfId="4687" xr:uid="{00000000-0005-0000-0000-000049120000}"/>
    <cellStyle name="20% - Accent5 4 2 7 3" xfId="4688" xr:uid="{00000000-0005-0000-0000-00004A120000}"/>
    <cellStyle name="20% - Accent5 4 2 7 4" xfId="4689" xr:uid="{00000000-0005-0000-0000-00004B120000}"/>
    <cellStyle name="20% - Accent5 4 2 8" xfId="4690" xr:uid="{00000000-0005-0000-0000-00004C120000}"/>
    <cellStyle name="20% - Accent5 4 2 8 2" xfId="4691" xr:uid="{00000000-0005-0000-0000-00004D120000}"/>
    <cellStyle name="20% - Accent5 4 2 8 3" xfId="4692" xr:uid="{00000000-0005-0000-0000-00004E120000}"/>
    <cellStyle name="20% - Accent5 4 2 9" xfId="4693" xr:uid="{00000000-0005-0000-0000-00004F120000}"/>
    <cellStyle name="20% - Accent5 4 3" xfId="4694" xr:uid="{00000000-0005-0000-0000-000050120000}"/>
    <cellStyle name="20% - Accent5 4 3 10" xfId="4695" xr:uid="{00000000-0005-0000-0000-000051120000}"/>
    <cellStyle name="20% - Accent5 4 3 2" xfId="4696" xr:uid="{00000000-0005-0000-0000-000052120000}"/>
    <cellStyle name="20% - Accent5 4 3 2 2" xfId="4697" xr:uid="{00000000-0005-0000-0000-000053120000}"/>
    <cellStyle name="20% - Accent5 4 3 2 2 2" xfId="4698" xr:uid="{00000000-0005-0000-0000-000054120000}"/>
    <cellStyle name="20% - Accent5 4 3 2 2 3" xfId="4699" xr:uid="{00000000-0005-0000-0000-000055120000}"/>
    <cellStyle name="20% - Accent5 4 3 2 3" xfId="4700" xr:uid="{00000000-0005-0000-0000-000056120000}"/>
    <cellStyle name="20% - Accent5 4 3 2 4" xfId="4701" xr:uid="{00000000-0005-0000-0000-000057120000}"/>
    <cellStyle name="20% - Accent5 4 3 3" xfId="4702" xr:uid="{00000000-0005-0000-0000-000058120000}"/>
    <cellStyle name="20% - Accent5 4 3 3 2" xfId="4703" xr:uid="{00000000-0005-0000-0000-000059120000}"/>
    <cellStyle name="20% - Accent5 4 3 3 2 2" xfId="4704" xr:uid="{00000000-0005-0000-0000-00005A120000}"/>
    <cellStyle name="20% - Accent5 4 3 3 2 3" xfId="4705" xr:uid="{00000000-0005-0000-0000-00005B120000}"/>
    <cellStyle name="20% - Accent5 4 3 3 3" xfId="4706" xr:uid="{00000000-0005-0000-0000-00005C120000}"/>
    <cellStyle name="20% - Accent5 4 3 3 4" xfId="4707" xr:uid="{00000000-0005-0000-0000-00005D120000}"/>
    <cellStyle name="20% - Accent5 4 3 4" xfId="4708" xr:uid="{00000000-0005-0000-0000-00005E120000}"/>
    <cellStyle name="20% - Accent5 4 3 4 2" xfId="4709" xr:uid="{00000000-0005-0000-0000-00005F120000}"/>
    <cellStyle name="20% - Accent5 4 3 4 2 2" xfId="4710" xr:uid="{00000000-0005-0000-0000-000060120000}"/>
    <cellStyle name="20% - Accent5 4 3 4 2 3" xfId="4711" xr:uid="{00000000-0005-0000-0000-000061120000}"/>
    <cellStyle name="20% - Accent5 4 3 4 3" xfId="4712" xr:uid="{00000000-0005-0000-0000-000062120000}"/>
    <cellStyle name="20% - Accent5 4 3 4 4" xfId="4713" xr:uid="{00000000-0005-0000-0000-000063120000}"/>
    <cellStyle name="20% - Accent5 4 3 5" xfId="4714" xr:uid="{00000000-0005-0000-0000-000064120000}"/>
    <cellStyle name="20% - Accent5 4 3 5 2" xfId="4715" xr:uid="{00000000-0005-0000-0000-000065120000}"/>
    <cellStyle name="20% - Accent5 4 3 5 2 2" xfId="4716" xr:uid="{00000000-0005-0000-0000-000066120000}"/>
    <cellStyle name="20% - Accent5 4 3 5 2 3" xfId="4717" xr:uid="{00000000-0005-0000-0000-000067120000}"/>
    <cellStyle name="20% - Accent5 4 3 5 3" xfId="4718" xr:uid="{00000000-0005-0000-0000-000068120000}"/>
    <cellStyle name="20% - Accent5 4 3 5 4" xfId="4719" xr:uid="{00000000-0005-0000-0000-000069120000}"/>
    <cellStyle name="20% - Accent5 4 3 6" xfId="4720" xr:uid="{00000000-0005-0000-0000-00006A120000}"/>
    <cellStyle name="20% - Accent5 4 3 6 2" xfId="4721" xr:uid="{00000000-0005-0000-0000-00006B120000}"/>
    <cellStyle name="20% - Accent5 4 3 6 2 2" xfId="4722" xr:uid="{00000000-0005-0000-0000-00006C120000}"/>
    <cellStyle name="20% - Accent5 4 3 6 2 3" xfId="4723" xr:uid="{00000000-0005-0000-0000-00006D120000}"/>
    <cellStyle name="20% - Accent5 4 3 6 3" xfId="4724" xr:uid="{00000000-0005-0000-0000-00006E120000}"/>
    <cellStyle name="20% - Accent5 4 3 6 4" xfId="4725" xr:uid="{00000000-0005-0000-0000-00006F120000}"/>
    <cellStyle name="20% - Accent5 4 3 7" xfId="4726" xr:uid="{00000000-0005-0000-0000-000070120000}"/>
    <cellStyle name="20% - Accent5 4 3 7 2" xfId="4727" xr:uid="{00000000-0005-0000-0000-000071120000}"/>
    <cellStyle name="20% - Accent5 4 3 7 2 2" xfId="4728" xr:uid="{00000000-0005-0000-0000-000072120000}"/>
    <cellStyle name="20% - Accent5 4 3 7 2 3" xfId="4729" xr:uid="{00000000-0005-0000-0000-000073120000}"/>
    <cellStyle name="20% - Accent5 4 3 7 3" xfId="4730" xr:uid="{00000000-0005-0000-0000-000074120000}"/>
    <cellStyle name="20% - Accent5 4 3 7 4" xfId="4731" xr:uid="{00000000-0005-0000-0000-000075120000}"/>
    <cellStyle name="20% - Accent5 4 3 8" xfId="4732" xr:uid="{00000000-0005-0000-0000-000076120000}"/>
    <cellStyle name="20% - Accent5 4 3 8 2" xfId="4733" xr:uid="{00000000-0005-0000-0000-000077120000}"/>
    <cellStyle name="20% - Accent5 4 3 8 3" xfId="4734" xr:uid="{00000000-0005-0000-0000-000078120000}"/>
    <cellStyle name="20% - Accent5 4 3 9" xfId="4735" xr:uid="{00000000-0005-0000-0000-000079120000}"/>
    <cellStyle name="20% - Accent5 4 4" xfId="4736" xr:uid="{00000000-0005-0000-0000-00007A120000}"/>
    <cellStyle name="20% - Accent5 4 4 2" xfId="4737" xr:uid="{00000000-0005-0000-0000-00007B120000}"/>
    <cellStyle name="20% - Accent5 4 4 2 2" xfId="4738" xr:uid="{00000000-0005-0000-0000-00007C120000}"/>
    <cellStyle name="20% - Accent5 4 4 2 3" xfId="4739" xr:uid="{00000000-0005-0000-0000-00007D120000}"/>
    <cellStyle name="20% - Accent5 4 4 3" xfId="4740" xr:uid="{00000000-0005-0000-0000-00007E120000}"/>
    <cellStyle name="20% - Accent5 4 4 4" xfId="4741" xr:uid="{00000000-0005-0000-0000-00007F120000}"/>
    <cellStyle name="20% - Accent5 4 5" xfId="4742" xr:uid="{00000000-0005-0000-0000-000080120000}"/>
    <cellStyle name="20% - Accent5 4 5 2" xfId="4743" xr:uid="{00000000-0005-0000-0000-000081120000}"/>
    <cellStyle name="20% - Accent5 4 5 2 2" xfId="4744" xr:uid="{00000000-0005-0000-0000-000082120000}"/>
    <cellStyle name="20% - Accent5 4 5 2 3" xfId="4745" xr:uid="{00000000-0005-0000-0000-000083120000}"/>
    <cellStyle name="20% - Accent5 4 5 3" xfId="4746" xr:uid="{00000000-0005-0000-0000-000084120000}"/>
    <cellStyle name="20% - Accent5 4 5 4" xfId="4747" xr:uid="{00000000-0005-0000-0000-000085120000}"/>
    <cellStyle name="20% - Accent5 4 6" xfId="4748" xr:uid="{00000000-0005-0000-0000-000086120000}"/>
    <cellStyle name="20% - Accent5 4 6 2" xfId="4749" xr:uid="{00000000-0005-0000-0000-000087120000}"/>
    <cellStyle name="20% - Accent5 4 6 2 2" xfId="4750" xr:uid="{00000000-0005-0000-0000-000088120000}"/>
    <cellStyle name="20% - Accent5 4 6 2 3" xfId="4751" xr:uid="{00000000-0005-0000-0000-000089120000}"/>
    <cellStyle name="20% - Accent5 4 6 3" xfId="4752" xr:uid="{00000000-0005-0000-0000-00008A120000}"/>
    <cellStyle name="20% - Accent5 4 6 4" xfId="4753" xr:uid="{00000000-0005-0000-0000-00008B120000}"/>
    <cellStyle name="20% - Accent5 4 7" xfId="4754" xr:uid="{00000000-0005-0000-0000-00008C120000}"/>
    <cellStyle name="20% - Accent5 4 7 2" xfId="4755" xr:uid="{00000000-0005-0000-0000-00008D120000}"/>
    <cellStyle name="20% - Accent5 4 7 2 2" xfId="4756" xr:uid="{00000000-0005-0000-0000-00008E120000}"/>
    <cellStyle name="20% - Accent5 4 7 2 3" xfId="4757" xr:uid="{00000000-0005-0000-0000-00008F120000}"/>
    <cellStyle name="20% - Accent5 4 7 3" xfId="4758" xr:uid="{00000000-0005-0000-0000-000090120000}"/>
    <cellStyle name="20% - Accent5 4 7 4" xfId="4759" xr:uid="{00000000-0005-0000-0000-000091120000}"/>
    <cellStyle name="20% - Accent5 4 8" xfId="4760" xr:uid="{00000000-0005-0000-0000-000092120000}"/>
    <cellStyle name="20% - Accent5 4 8 2" xfId="4761" xr:uid="{00000000-0005-0000-0000-000093120000}"/>
    <cellStyle name="20% - Accent5 4 8 2 2" xfId="4762" xr:uid="{00000000-0005-0000-0000-000094120000}"/>
    <cellStyle name="20% - Accent5 4 8 2 3" xfId="4763" xr:uid="{00000000-0005-0000-0000-000095120000}"/>
    <cellStyle name="20% - Accent5 4 8 3" xfId="4764" xr:uid="{00000000-0005-0000-0000-000096120000}"/>
    <cellStyle name="20% - Accent5 4 8 4" xfId="4765" xr:uid="{00000000-0005-0000-0000-000097120000}"/>
    <cellStyle name="20% - Accent5 4 9" xfId="4766" xr:uid="{00000000-0005-0000-0000-000098120000}"/>
    <cellStyle name="20% - Accent5 4 9 2" xfId="4767" xr:uid="{00000000-0005-0000-0000-000099120000}"/>
    <cellStyle name="20% - Accent5 4 9 2 2" xfId="4768" xr:uid="{00000000-0005-0000-0000-00009A120000}"/>
    <cellStyle name="20% - Accent5 4 9 2 3" xfId="4769" xr:uid="{00000000-0005-0000-0000-00009B120000}"/>
    <cellStyle name="20% - Accent5 4 9 3" xfId="4770" xr:uid="{00000000-0005-0000-0000-00009C120000}"/>
    <cellStyle name="20% - Accent5 4 9 4" xfId="4771" xr:uid="{00000000-0005-0000-0000-00009D120000}"/>
    <cellStyle name="20% - Accent5 5" xfId="4772" xr:uid="{00000000-0005-0000-0000-00009E120000}"/>
    <cellStyle name="20% - Accent5 5 10" xfId="4773" xr:uid="{00000000-0005-0000-0000-00009F120000}"/>
    <cellStyle name="20% - Accent5 5 10 2" xfId="4774" xr:uid="{00000000-0005-0000-0000-0000A0120000}"/>
    <cellStyle name="20% - Accent5 5 10 3" xfId="4775" xr:uid="{00000000-0005-0000-0000-0000A1120000}"/>
    <cellStyle name="20% - Accent5 5 11" xfId="4776" xr:uid="{00000000-0005-0000-0000-0000A2120000}"/>
    <cellStyle name="20% - Accent5 5 12" xfId="4777" xr:uid="{00000000-0005-0000-0000-0000A3120000}"/>
    <cellStyle name="20% - Accent5 5 2" xfId="4778" xr:uid="{00000000-0005-0000-0000-0000A4120000}"/>
    <cellStyle name="20% - Accent5 5 2 10" xfId="4779" xr:uid="{00000000-0005-0000-0000-0000A5120000}"/>
    <cellStyle name="20% - Accent5 5 2 2" xfId="4780" xr:uid="{00000000-0005-0000-0000-0000A6120000}"/>
    <cellStyle name="20% - Accent5 5 2 2 2" xfId="4781" xr:uid="{00000000-0005-0000-0000-0000A7120000}"/>
    <cellStyle name="20% - Accent5 5 2 2 2 2" xfId="4782" xr:uid="{00000000-0005-0000-0000-0000A8120000}"/>
    <cellStyle name="20% - Accent5 5 2 2 2 3" xfId="4783" xr:uid="{00000000-0005-0000-0000-0000A9120000}"/>
    <cellStyle name="20% - Accent5 5 2 2 3" xfId="4784" xr:uid="{00000000-0005-0000-0000-0000AA120000}"/>
    <cellStyle name="20% - Accent5 5 2 2 4" xfId="4785" xr:uid="{00000000-0005-0000-0000-0000AB120000}"/>
    <cellStyle name="20% - Accent5 5 2 3" xfId="4786" xr:uid="{00000000-0005-0000-0000-0000AC120000}"/>
    <cellStyle name="20% - Accent5 5 2 3 2" xfId="4787" xr:uid="{00000000-0005-0000-0000-0000AD120000}"/>
    <cellStyle name="20% - Accent5 5 2 3 2 2" xfId="4788" xr:uid="{00000000-0005-0000-0000-0000AE120000}"/>
    <cellStyle name="20% - Accent5 5 2 3 2 3" xfId="4789" xr:uid="{00000000-0005-0000-0000-0000AF120000}"/>
    <cellStyle name="20% - Accent5 5 2 3 3" xfId="4790" xr:uid="{00000000-0005-0000-0000-0000B0120000}"/>
    <cellStyle name="20% - Accent5 5 2 3 4" xfId="4791" xr:uid="{00000000-0005-0000-0000-0000B1120000}"/>
    <cellStyle name="20% - Accent5 5 2 4" xfId="4792" xr:uid="{00000000-0005-0000-0000-0000B2120000}"/>
    <cellStyle name="20% - Accent5 5 2 4 2" xfId="4793" xr:uid="{00000000-0005-0000-0000-0000B3120000}"/>
    <cellStyle name="20% - Accent5 5 2 4 2 2" xfId="4794" xr:uid="{00000000-0005-0000-0000-0000B4120000}"/>
    <cellStyle name="20% - Accent5 5 2 4 2 3" xfId="4795" xr:uid="{00000000-0005-0000-0000-0000B5120000}"/>
    <cellStyle name="20% - Accent5 5 2 4 3" xfId="4796" xr:uid="{00000000-0005-0000-0000-0000B6120000}"/>
    <cellStyle name="20% - Accent5 5 2 4 4" xfId="4797" xr:uid="{00000000-0005-0000-0000-0000B7120000}"/>
    <cellStyle name="20% - Accent5 5 2 5" xfId="4798" xr:uid="{00000000-0005-0000-0000-0000B8120000}"/>
    <cellStyle name="20% - Accent5 5 2 5 2" xfId="4799" xr:uid="{00000000-0005-0000-0000-0000B9120000}"/>
    <cellStyle name="20% - Accent5 5 2 5 2 2" xfId="4800" xr:uid="{00000000-0005-0000-0000-0000BA120000}"/>
    <cellStyle name="20% - Accent5 5 2 5 2 3" xfId="4801" xr:uid="{00000000-0005-0000-0000-0000BB120000}"/>
    <cellStyle name="20% - Accent5 5 2 5 3" xfId="4802" xr:uid="{00000000-0005-0000-0000-0000BC120000}"/>
    <cellStyle name="20% - Accent5 5 2 5 4" xfId="4803" xr:uid="{00000000-0005-0000-0000-0000BD120000}"/>
    <cellStyle name="20% - Accent5 5 2 6" xfId="4804" xr:uid="{00000000-0005-0000-0000-0000BE120000}"/>
    <cellStyle name="20% - Accent5 5 2 6 2" xfId="4805" xr:uid="{00000000-0005-0000-0000-0000BF120000}"/>
    <cellStyle name="20% - Accent5 5 2 6 2 2" xfId="4806" xr:uid="{00000000-0005-0000-0000-0000C0120000}"/>
    <cellStyle name="20% - Accent5 5 2 6 2 3" xfId="4807" xr:uid="{00000000-0005-0000-0000-0000C1120000}"/>
    <cellStyle name="20% - Accent5 5 2 6 3" xfId="4808" xr:uid="{00000000-0005-0000-0000-0000C2120000}"/>
    <cellStyle name="20% - Accent5 5 2 6 4" xfId="4809" xr:uid="{00000000-0005-0000-0000-0000C3120000}"/>
    <cellStyle name="20% - Accent5 5 2 7" xfId="4810" xr:uid="{00000000-0005-0000-0000-0000C4120000}"/>
    <cellStyle name="20% - Accent5 5 2 7 2" xfId="4811" xr:uid="{00000000-0005-0000-0000-0000C5120000}"/>
    <cellStyle name="20% - Accent5 5 2 7 2 2" xfId="4812" xr:uid="{00000000-0005-0000-0000-0000C6120000}"/>
    <cellStyle name="20% - Accent5 5 2 7 2 3" xfId="4813" xr:uid="{00000000-0005-0000-0000-0000C7120000}"/>
    <cellStyle name="20% - Accent5 5 2 7 3" xfId="4814" xr:uid="{00000000-0005-0000-0000-0000C8120000}"/>
    <cellStyle name="20% - Accent5 5 2 7 4" xfId="4815" xr:uid="{00000000-0005-0000-0000-0000C9120000}"/>
    <cellStyle name="20% - Accent5 5 2 8" xfId="4816" xr:uid="{00000000-0005-0000-0000-0000CA120000}"/>
    <cellStyle name="20% - Accent5 5 2 8 2" xfId="4817" xr:uid="{00000000-0005-0000-0000-0000CB120000}"/>
    <cellStyle name="20% - Accent5 5 2 8 3" xfId="4818" xr:uid="{00000000-0005-0000-0000-0000CC120000}"/>
    <cellStyle name="20% - Accent5 5 2 9" xfId="4819" xr:uid="{00000000-0005-0000-0000-0000CD120000}"/>
    <cellStyle name="20% - Accent5 5 3" xfId="4820" xr:uid="{00000000-0005-0000-0000-0000CE120000}"/>
    <cellStyle name="20% - Accent5 5 3 10" xfId="4821" xr:uid="{00000000-0005-0000-0000-0000CF120000}"/>
    <cellStyle name="20% - Accent5 5 3 2" xfId="4822" xr:uid="{00000000-0005-0000-0000-0000D0120000}"/>
    <cellStyle name="20% - Accent5 5 3 2 2" xfId="4823" xr:uid="{00000000-0005-0000-0000-0000D1120000}"/>
    <cellStyle name="20% - Accent5 5 3 2 2 2" xfId="4824" xr:uid="{00000000-0005-0000-0000-0000D2120000}"/>
    <cellStyle name="20% - Accent5 5 3 2 2 3" xfId="4825" xr:uid="{00000000-0005-0000-0000-0000D3120000}"/>
    <cellStyle name="20% - Accent5 5 3 2 3" xfId="4826" xr:uid="{00000000-0005-0000-0000-0000D4120000}"/>
    <cellStyle name="20% - Accent5 5 3 2 4" xfId="4827" xr:uid="{00000000-0005-0000-0000-0000D5120000}"/>
    <cellStyle name="20% - Accent5 5 3 3" xfId="4828" xr:uid="{00000000-0005-0000-0000-0000D6120000}"/>
    <cellStyle name="20% - Accent5 5 3 3 2" xfId="4829" xr:uid="{00000000-0005-0000-0000-0000D7120000}"/>
    <cellStyle name="20% - Accent5 5 3 3 2 2" xfId="4830" xr:uid="{00000000-0005-0000-0000-0000D8120000}"/>
    <cellStyle name="20% - Accent5 5 3 3 2 3" xfId="4831" xr:uid="{00000000-0005-0000-0000-0000D9120000}"/>
    <cellStyle name="20% - Accent5 5 3 3 3" xfId="4832" xr:uid="{00000000-0005-0000-0000-0000DA120000}"/>
    <cellStyle name="20% - Accent5 5 3 3 4" xfId="4833" xr:uid="{00000000-0005-0000-0000-0000DB120000}"/>
    <cellStyle name="20% - Accent5 5 3 4" xfId="4834" xr:uid="{00000000-0005-0000-0000-0000DC120000}"/>
    <cellStyle name="20% - Accent5 5 3 4 2" xfId="4835" xr:uid="{00000000-0005-0000-0000-0000DD120000}"/>
    <cellStyle name="20% - Accent5 5 3 4 2 2" xfId="4836" xr:uid="{00000000-0005-0000-0000-0000DE120000}"/>
    <cellStyle name="20% - Accent5 5 3 4 2 3" xfId="4837" xr:uid="{00000000-0005-0000-0000-0000DF120000}"/>
    <cellStyle name="20% - Accent5 5 3 4 3" xfId="4838" xr:uid="{00000000-0005-0000-0000-0000E0120000}"/>
    <cellStyle name="20% - Accent5 5 3 4 4" xfId="4839" xr:uid="{00000000-0005-0000-0000-0000E1120000}"/>
    <cellStyle name="20% - Accent5 5 3 5" xfId="4840" xr:uid="{00000000-0005-0000-0000-0000E2120000}"/>
    <cellStyle name="20% - Accent5 5 3 5 2" xfId="4841" xr:uid="{00000000-0005-0000-0000-0000E3120000}"/>
    <cellStyle name="20% - Accent5 5 3 5 2 2" xfId="4842" xr:uid="{00000000-0005-0000-0000-0000E4120000}"/>
    <cellStyle name="20% - Accent5 5 3 5 2 3" xfId="4843" xr:uid="{00000000-0005-0000-0000-0000E5120000}"/>
    <cellStyle name="20% - Accent5 5 3 5 3" xfId="4844" xr:uid="{00000000-0005-0000-0000-0000E6120000}"/>
    <cellStyle name="20% - Accent5 5 3 5 4" xfId="4845" xr:uid="{00000000-0005-0000-0000-0000E7120000}"/>
    <cellStyle name="20% - Accent5 5 3 6" xfId="4846" xr:uid="{00000000-0005-0000-0000-0000E8120000}"/>
    <cellStyle name="20% - Accent5 5 3 6 2" xfId="4847" xr:uid="{00000000-0005-0000-0000-0000E9120000}"/>
    <cellStyle name="20% - Accent5 5 3 6 2 2" xfId="4848" xr:uid="{00000000-0005-0000-0000-0000EA120000}"/>
    <cellStyle name="20% - Accent5 5 3 6 2 3" xfId="4849" xr:uid="{00000000-0005-0000-0000-0000EB120000}"/>
    <cellStyle name="20% - Accent5 5 3 6 3" xfId="4850" xr:uid="{00000000-0005-0000-0000-0000EC120000}"/>
    <cellStyle name="20% - Accent5 5 3 6 4" xfId="4851" xr:uid="{00000000-0005-0000-0000-0000ED120000}"/>
    <cellStyle name="20% - Accent5 5 3 7" xfId="4852" xr:uid="{00000000-0005-0000-0000-0000EE120000}"/>
    <cellStyle name="20% - Accent5 5 3 7 2" xfId="4853" xr:uid="{00000000-0005-0000-0000-0000EF120000}"/>
    <cellStyle name="20% - Accent5 5 3 7 2 2" xfId="4854" xr:uid="{00000000-0005-0000-0000-0000F0120000}"/>
    <cellStyle name="20% - Accent5 5 3 7 2 3" xfId="4855" xr:uid="{00000000-0005-0000-0000-0000F1120000}"/>
    <cellStyle name="20% - Accent5 5 3 7 3" xfId="4856" xr:uid="{00000000-0005-0000-0000-0000F2120000}"/>
    <cellStyle name="20% - Accent5 5 3 7 4" xfId="4857" xr:uid="{00000000-0005-0000-0000-0000F3120000}"/>
    <cellStyle name="20% - Accent5 5 3 8" xfId="4858" xr:uid="{00000000-0005-0000-0000-0000F4120000}"/>
    <cellStyle name="20% - Accent5 5 3 8 2" xfId="4859" xr:uid="{00000000-0005-0000-0000-0000F5120000}"/>
    <cellStyle name="20% - Accent5 5 3 8 3" xfId="4860" xr:uid="{00000000-0005-0000-0000-0000F6120000}"/>
    <cellStyle name="20% - Accent5 5 3 9" xfId="4861" xr:uid="{00000000-0005-0000-0000-0000F7120000}"/>
    <cellStyle name="20% - Accent5 5 4" xfId="4862" xr:uid="{00000000-0005-0000-0000-0000F8120000}"/>
    <cellStyle name="20% - Accent5 5 4 2" xfId="4863" xr:uid="{00000000-0005-0000-0000-0000F9120000}"/>
    <cellStyle name="20% - Accent5 5 4 2 2" xfId="4864" xr:uid="{00000000-0005-0000-0000-0000FA120000}"/>
    <cellStyle name="20% - Accent5 5 4 2 3" xfId="4865" xr:uid="{00000000-0005-0000-0000-0000FB120000}"/>
    <cellStyle name="20% - Accent5 5 4 3" xfId="4866" xr:uid="{00000000-0005-0000-0000-0000FC120000}"/>
    <cellStyle name="20% - Accent5 5 4 4" xfId="4867" xr:uid="{00000000-0005-0000-0000-0000FD120000}"/>
    <cellStyle name="20% - Accent5 5 5" xfId="4868" xr:uid="{00000000-0005-0000-0000-0000FE120000}"/>
    <cellStyle name="20% - Accent5 5 5 2" xfId="4869" xr:uid="{00000000-0005-0000-0000-0000FF120000}"/>
    <cellStyle name="20% - Accent5 5 5 2 2" xfId="4870" xr:uid="{00000000-0005-0000-0000-000000130000}"/>
    <cellStyle name="20% - Accent5 5 5 2 3" xfId="4871" xr:uid="{00000000-0005-0000-0000-000001130000}"/>
    <cellStyle name="20% - Accent5 5 5 3" xfId="4872" xr:uid="{00000000-0005-0000-0000-000002130000}"/>
    <cellStyle name="20% - Accent5 5 5 4" xfId="4873" xr:uid="{00000000-0005-0000-0000-000003130000}"/>
    <cellStyle name="20% - Accent5 5 6" xfId="4874" xr:uid="{00000000-0005-0000-0000-000004130000}"/>
    <cellStyle name="20% - Accent5 5 6 2" xfId="4875" xr:uid="{00000000-0005-0000-0000-000005130000}"/>
    <cellStyle name="20% - Accent5 5 6 2 2" xfId="4876" xr:uid="{00000000-0005-0000-0000-000006130000}"/>
    <cellStyle name="20% - Accent5 5 6 2 3" xfId="4877" xr:uid="{00000000-0005-0000-0000-000007130000}"/>
    <cellStyle name="20% - Accent5 5 6 3" xfId="4878" xr:uid="{00000000-0005-0000-0000-000008130000}"/>
    <cellStyle name="20% - Accent5 5 6 4" xfId="4879" xr:uid="{00000000-0005-0000-0000-000009130000}"/>
    <cellStyle name="20% - Accent5 5 7" xfId="4880" xr:uid="{00000000-0005-0000-0000-00000A130000}"/>
    <cellStyle name="20% - Accent5 5 7 2" xfId="4881" xr:uid="{00000000-0005-0000-0000-00000B130000}"/>
    <cellStyle name="20% - Accent5 5 7 2 2" xfId="4882" xr:uid="{00000000-0005-0000-0000-00000C130000}"/>
    <cellStyle name="20% - Accent5 5 7 2 3" xfId="4883" xr:uid="{00000000-0005-0000-0000-00000D130000}"/>
    <cellStyle name="20% - Accent5 5 7 3" xfId="4884" xr:uid="{00000000-0005-0000-0000-00000E130000}"/>
    <cellStyle name="20% - Accent5 5 7 4" xfId="4885" xr:uid="{00000000-0005-0000-0000-00000F130000}"/>
    <cellStyle name="20% - Accent5 5 8" xfId="4886" xr:uid="{00000000-0005-0000-0000-000010130000}"/>
    <cellStyle name="20% - Accent5 5 8 2" xfId="4887" xr:uid="{00000000-0005-0000-0000-000011130000}"/>
    <cellStyle name="20% - Accent5 5 8 2 2" xfId="4888" xr:uid="{00000000-0005-0000-0000-000012130000}"/>
    <cellStyle name="20% - Accent5 5 8 2 3" xfId="4889" xr:uid="{00000000-0005-0000-0000-000013130000}"/>
    <cellStyle name="20% - Accent5 5 8 3" xfId="4890" xr:uid="{00000000-0005-0000-0000-000014130000}"/>
    <cellStyle name="20% - Accent5 5 8 4" xfId="4891" xr:uid="{00000000-0005-0000-0000-000015130000}"/>
    <cellStyle name="20% - Accent5 5 9" xfId="4892" xr:uid="{00000000-0005-0000-0000-000016130000}"/>
    <cellStyle name="20% - Accent5 5 9 2" xfId="4893" xr:uid="{00000000-0005-0000-0000-000017130000}"/>
    <cellStyle name="20% - Accent5 5 9 2 2" xfId="4894" xr:uid="{00000000-0005-0000-0000-000018130000}"/>
    <cellStyle name="20% - Accent5 5 9 2 3" xfId="4895" xr:uid="{00000000-0005-0000-0000-000019130000}"/>
    <cellStyle name="20% - Accent5 5 9 3" xfId="4896" xr:uid="{00000000-0005-0000-0000-00001A130000}"/>
    <cellStyle name="20% - Accent5 5 9 4" xfId="4897" xr:uid="{00000000-0005-0000-0000-00001B130000}"/>
    <cellStyle name="20% - Accent5 6" xfId="4898" xr:uid="{00000000-0005-0000-0000-00001C130000}"/>
    <cellStyle name="20% - Accent5 6 10" xfId="4899" xr:uid="{00000000-0005-0000-0000-00001D130000}"/>
    <cellStyle name="20% - Accent5 6 10 2" xfId="4900" xr:uid="{00000000-0005-0000-0000-00001E130000}"/>
    <cellStyle name="20% - Accent5 6 10 3" xfId="4901" xr:uid="{00000000-0005-0000-0000-00001F130000}"/>
    <cellStyle name="20% - Accent5 6 11" xfId="4902" xr:uid="{00000000-0005-0000-0000-000020130000}"/>
    <cellStyle name="20% - Accent5 6 12" xfId="4903" xr:uid="{00000000-0005-0000-0000-000021130000}"/>
    <cellStyle name="20% - Accent5 6 2" xfId="4904" xr:uid="{00000000-0005-0000-0000-000022130000}"/>
    <cellStyle name="20% - Accent5 6 2 10" xfId="4905" xr:uid="{00000000-0005-0000-0000-000023130000}"/>
    <cellStyle name="20% - Accent5 6 2 2" xfId="4906" xr:uid="{00000000-0005-0000-0000-000024130000}"/>
    <cellStyle name="20% - Accent5 6 2 2 2" xfId="4907" xr:uid="{00000000-0005-0000-0000-000025130000}"/>
    <cellStyle name="20% - Accent5 6 2 2 2 2" xfId="4908" xr:uid="{00000000-0005-0000-0000-000026130000}"/>
    <cellStyle name="20% - Accent5 6 2 2 2 3" xfId="4909" xr:uid="{00000000-0005-0000-0000-000027130000}"/>
    <cellStyle name="20% - Accent5 6 2 2 3" xfId="4910" xr:uid="{00000000-0005-0000-0000-000028130000}"/>
    <cellStyle name="20% - Accent5 6 2 2 4" xfId="4911" xr:uid="{00000000-0005-0000-0000-000029130000}"/>
    <cellStyle name="20% - Accent5 6 2 3" xfId="4912" xr:uid="{00000000-0005-0000-0000-00002A130000}"/>
    <cellStyle name="20% - Accent5 6 2 3 2" xfId="4913" xr:uid="{00000000-0005-0000-0000-00002B130000}"/>
    <cellStyle name="20% - Accent5 6 2 3 2 2" xfId="4914" xr:uid="{00000000-0005-0000-0000-00002C130000}"/>
    <cellStyle name="20% - Accent5 6 2 3 2 3" xfId="4915" xr:uid="{00000000-0005-0000-0000-00002D130000}"/>
    <cellStyle name="20% - Accent5 6 2 3 3" xfId="4916" xr:uid="{00000000-0005-0000-0000-00002E130000}"/>
    <cellStyle name="20% - Accent5 6 2 3 4" xfId="4917" xr:uid="{00000000-0005-0000-0000-00002F130000}"/>
    <cellStyle name="20% - Accent5 6 2 4" xfId="4918" xr:uid="{00000000-0005-0000-0000-000030130000}"/>
    <cellStyle name="20% - Accent5 6 2 4 2" xfId="4919" xr:uid="{00000000-0005-0000-0000-000031130000}"/>
    <cellStyle name="20% - Accent5 6 2 4 2 2" xfId="4920" xr:uid="{00000000-0005-0000-0000-000032130000}"/>
    <cellStyle name="20% - Accent5 6 2 4 2 3" xfId="4921" xr:uid="{00000000-0005-0000-0000-000033130000}"/>
    <cellStyle name="20% - Accent5 6 2 4 3" xfId="4922" xr:uid="{00000000-0005-0000-0000-000034130000}"/>
    <cellStyle name="20% - Accent5 6 2 4 4" xfId="4923" xr:uid="{00000000-0005-0000-0000-000035130000}"/>
    <cellStyle name="20% - Accent5 6 2 5" xfId="4924" xr:uid="{00000000-0005-0000-0000-000036130000}"/>
    <cellStyle name="20% - Accent5 6 2 5 2" xfId="4925" xr:uid="{00000000-0005-0000-0000-000037130000}"/>
    <cellStyle name="20% - Accent5 6 2 5 2 2" xfId="4926" xr:uid="{00000000-0005-0000-0000-000038130000}"/>
    <cellStyle name="20% - Accent5 6 2 5 2 3" xfId="4927" xr:uid="{00000000-0005-0000-0000-000039130000}"/>
    <cellStyle name="20% - Accent5 6 2 5 3" xfId="4928" xr:uid="{00000000-0005-0000-0000-00003A130000}"/>
    <cellStyle name="20% - Accent5 6 2 5 4" xfId="4929" xr:uid="{00000000-0005-0000-0000-00003B130000}"/>
    <cellStyle name="20% - Accent5 6 2 6" xfId="4930" xr:uid="{00000000-0005-0000-0000-00003C130000}"/>
    <cellStyle name="20% - Accent5 6 2 6 2" xfId="4931" xr:uid="{00000000-0005-0000-0000-00003D130000}"/>
    <cellStyle name="20% - Accent5 6 2 6 2 2" xfId="4932" xr:uid="{00000000-0005-0000-0000-00003E130000}"/>
    <cellStyle name="20% - Accent5 6 2 6 2 3" xfId="4933" xr:uid="{00000000-0005-0000-0000-00003F130000}"/>
    <cellStyle name="20% - Accent5 6 2 6 3" xfId="4934" xr:uid="{00000000-0005-0000-0000-000040130000}"/>
    <cellStyle name="20% - Accent5 6 2 6 4" xfId="4935" xr:uid="{00000000-0005-0000-0000-000041130000}"/>
    <cellStyle name="20% - Accent5 6 2 7" xfId="4936" xr:uid="{00000000-0005-0000-0000-000042130000}"/>
    <cellStyle name="20% - Accent5 6 2 7 2" xfId="4937" xr:uid="{00000000-0005-0000-0000-000043130000}"/>
    <cellStyle name="20% - Accent5 6 2 7 2 2" xfId="4938" xr:uid="{00000000-0005-0000-0000-000044130000}"/>
    <cellStyle name="20% - Accent5 6 2 7 2 3" xfId="4939" xr:uid="{00000000-0005-0000-0000-000045130000}"/>
    <cellStyle name="20% - Accent5 6 2 7 3" xfId="4940" xr:uid="{00000000-0005-0000-0000-000046130000}"/>
    <cellStyle name="20% - Accent5 6 2 7 4" xfId="4941" xr:uid="{00000000-0005-0000-0000-000047130000}"/>
    <cellStyle name="20% - Accent5 6 2 8" xfId="4942" xr:uid="{00000000-0005-0000-0000-000048130000}"/>
    <cellStyle name="20% - Accent5 6 2 8 2" xfId="4943" xr:uid="{00000000-0005-0000-0000-000049130000}"/>
    <cellStyle name="20% - Accent5 6 2 8 3" xfId="4944" xr:uid="{00000000-0005-0000-0000-00004A130000}"/>
    <cellStyle name="20% - Accent5 6 2 9" xfId="4945" xr:uid="{00000000-0005-0000-0000-00004B130000}"/>
    <cellStyle name="20% - Accent5 6 3" xfId="4946" xr:uid="{00000000-0005-0000-0000-00004C130000}"/>
    <cellStyle name="20% - Accent5 6 3 10" xfId="4947" xr:uid="{00000000-0005-0000-0000-00004D130000}"/>
    <cellStyle name="20% - Accent5 6 3 2" xfId="4948" xr:uid="{00000000-0005-0000-0000-00004E130000}"/>
    <cellStyle name="20% - Accent5 6 3 2 2" xfId="4949" xr:uid="{00000000-0005-0000-0000-00004F130000}"/>
    <cellStyle name="20% - Accent5 6 3 2 2 2" xfId="4950" xr:uid="{00000000-0005-0000-0000-000050130000}"/>
    <cellStyle name="20% - Accent5 6 3 2 2 3" xfId="4951" xr:uid="{00000000-0005-0000-0000-000051130000}"/>
    <cellStyle name="20% - Accent5 6 3 2 3" xfId="4952" xr:uid="{00000000-0005-0000-0000-000052130000}"/>
    <cellStyle name="20% - Accent5 6 3 2 4" xfId="4953" xr:uid="{00000000-0005-0000-0000-000053130000}"/>
    <cellStyle name="20% - Accent5 6 3 3" xfId="4954" xr:uid="{00000000-0005-0000-0000-000054130000}"/>
    <cellStyle name="20% - Accent5 6 3 3 2" xfId="4955" xr:uid="{00000000-0005-0000-0000-000055130000}"/>
    <cellStyle name="20% - Accent5 6 3 3 2 2" xfId="4956" xr:uid="{00000000-0005-0000-0000-000056130000}"/>
    <cellStyle name="20% - Accent5 6 3 3 2 3" xfId="4957" xr:uid="{00000000-0005-0000-0000-000057130000}"/>
    <cellStyle name="20% - Accent5 6 3 3 3" xfId="4958" xr:uid="{00000000-0005-0000-0000-000058130000}"/>
    <cellStyle name="20% - Accent5 6 3 3 4" xfId="4959" xr:uid="{00000000-0005-0000-0000-000059130000}"/>
    <cellStyle name="20% - Accent5 6 3 4" xfId="4960" xr:uid="{00000000-0005-0000-0000-00005A130000}"/>
    <cellStyle name="20% - Accent5 6 3 4 2" xfId="4961" xr:uid="{00000000-0005-0000-0000-00005B130000}"/>
    <cellStyle name="20% - Accent5 6 3 4 2 2" xfId="4962" xr:uid="{00000000-0005-0000-0000-00005C130000}"/>
    <cellStyle name="20% - Accent5 6 3 4 2 3" xfId="4963" xr:uid="{00000000-0005-0000-0000-00005D130000}"/>
    <cellStyle name="20% - Accent5 6 3 4 3" xfId="4964" xr:uid="{00000000-0005-0000-0000-00005E130000}"/>
    <cellStyle name="20% - Accent5 6 3 4 4" xfId="4965" xr:uid="{00000000-0005-0000-0000-00005F130000}"/>
    <cellStyle name="20% - Accent5 6 3 5" xfId="4966" xr:uid="{00000000-0005-0000-0000-000060130000}"/>
    <cellStyle name="20% - Accent5 6 3 5 2" xfId="4967" xr:uid="{00000000-0005-0000-0000-000061130000}"/>
    <cellStyle name="20% - Accent5 6 3 5 2 2" xfId="4968" xr:uid="{00000000-0005-0000-0000-000062130000}"/>
    <cellStyle name="20% - Accent5 6 3 5 2 3" xfId="4969" xr:uid="{00000000-0005-0000-0000-000063130000}"/>
    <cellStyle name="20% - Accent5 6 3 5 3" xfId="4970" xr:uid="{00000000-0005-0000-0000-000064130000}"/>
    <cellStyle name="20% - Accent5 6 3 5 4" xfId="4971" xr:uid="{00000000-0005-0000-0000-000065130000}"/>
    <cellStyle name="20% - Accent5 6 3 6" xfId="4972" xr:uid="{00000000-0005-0000-0000-000066130000}"/>
    <cellStyle name="20% - Accent5 6 3 6 2" xfId="4973" xr:uid="{00000000-0005-0000-0000-000067130000}"/>
    <cellStyle name="20% - Accent5 6 3 6 2 2" xfId="4974" xr:uid="{00000000-0005-0000-0000-000068130000}"/>
    <cellStyle name="20% - Accent5 6 3 6 2 3" xfId="4975" xr:uid="{00000000-0005-0000-0000-000069130000}"/>
    <cellStyle name="20% - Accent5 6 3 6 3" xfId="4976" xr:uid="{00000000-0005-0000-0000-00006A130000}"/>
    <cellStyle name="20% - Accent5 6 3 6 4" xfId="4977" xr:uid="{00000000-0005-0000-0000-00006B130000}"/>
    <cellStyle name="20% - Accent5 6 3 7" xfId="4978" xr:uid="{00000000-0005-0000-0000-00006C130000}"/>
    <cellStyle name="20% - Accent5 6 3 7 2" xfId="4979" xr:uid="{00000000-0005-0000-0000-00006D130000}"/>
    <cellStyle name="20% - Accent5 6 3 7 2 2" xfId="4980" xr:uid="{00000000-0005-0000-0000-00006E130000}"/>
    <cellStyle name="20% - Accent5 6 3 7 2 3" xfId="4981" xr:uid="{00000000-0005-0000-0000-00006F130000}"/>
    <cellStyle name="20% - Accent5 6 3 7 3" xfId="4982" xr:uid="{00000000-0005-0000-0000-000070130000}"/>
    <cellStyle name="20% - Accent5 6 3 7 4" xfId="4983" xr:uid="{00000000-0005-0000-0000-000071130000}"/>
    <cellStyle name="20% - Accent5 6 3 8" xfId="4984" xr:uid="{00000000-0005-0000-0000-000072130000}"/>
    <cellStyle name="20% - Accent5 6 3 8 2" xfId="4985" xr:uid="{00000000-0005-0000-0000-000073130000}"/>
    <cellStyle name="20% - Accent5 6 3 8 3" xfId="4986" xr:uid="{00000000-0005-0000-0000-000074130000}"/>
    <cellStyle name="20% - Accent5 6 3 9" xfId="4987" xr:uid="{00000000-0005-0000-0000-000075130000}"/>
    <cellStyle name="20% - Accent5 6 4" xfId="4988" xr:uid="{00000000-0005-0000-0000-000076130000}"/>
    <cellStyle name="20% - Accent5 6 4 2" xfId="4989" xr:uid="{00000000-0005-0000-0000-000077130000}"/>
    <cellStyle name="20% - Accent5 6 4 2 2" xfId="4990" xr:uid="{00000000-0005-0000-0000-000078130000}"/>
    <cellStyle name="20% - Accent5 6 4 2 3" xfId="4991" xr:uid="{00000000-0005-0000-0000-000079130000}"/>
    <cellStyle name="20% - Accent5 6 4 3" xfId="4992" xr:uid="{00000000-0005-0000-0000-00007A130000}"/>
    <cellStyle name="20% - Accent5 6 4 4" xfId="4993" xr:uid="{00000000-0005-0000-0000-00007B130000}"/>
    <cellStyle name="20% - Accent5 6 5" xfId="4994" xr:uid="{00000000-0005-0000-0000-00007C130000}"/>
    <cellStyle name="20% - Accent5 6 5 2" xfId="4995" xr:uid="{00000000-0005-0000-0000-00007D130000}"/>
    <cellStyle name="20% - Accent5 6 5 2 2" xfId="4996" xr:uid="{00000000-0005-0000-0000-00007E130000}"/>
    <cellStyle name="20% - Accent5 6 5 2 3" xfId="4997" xr:uid="{00000000-0005-0000-0000-00007F130000}"/>
    <cellStyle name="20% - Accent5 6 5 3" xfId="4998" xr:uid="{00000000-0005-0000-0000-000080130000}"/>
    <cellStyle name="20% - Accent5 6 5 4" xfId="4999" xr:uid="{00000000-0005-0000-0000-000081130000}"/>
    <cellStyle name="20% - Accent5 6 6" xfId="5000" xr:uid="{00000000-0005-0000-0000-000082130000}"/>
    <cellStyle name="20% - Accent5 6 6 2" xfId="5001" xr:uid="{00000000-0005-0000-0000-000083130000}"/>
    <cellStyle name="20% - Accent5 6 6 2 2" xfId="5002" xr:uid="{00000000-0005-0000-0000-000084130000}"/>
    <cellStyle name="20% - Accent5 6 6 2 3" xfId="5003" xr:uid="{00000000-0005-0000-0000-000085130000}"/>
    <cellStyle name="20% - Accent5 6 6 3" xfId="5004" xr:uid="{00000000-0005-0000-0000-000086130000}"/>
    <cellStyle name="20% - Accent5 6 6 4" xfId="5005" xr:uid="{00000000-0005-0000-0000-000087130000}"/>
    <cellStyle name="20% - Accent5 6 7" xfId="5006" xr:uid="{00000000-0005-0000-0000-000088130000}"/>
    <cellStyle name="20% - Accent5 6 7 2" xfId="5007" xr:uid="{00000000-0005-0000-0000-000089130000}"/>
    <cellStyle name="20% - Accent5 6 7 2 2" xfId="5008" xr:uid="{00000000-0005-0000-0000-00008A130000}"/>
    <cellStyle name="20% - Accent5 6 7 2 3" xfId="5009" xr:uid="{00000000-0005-0000-0000-00008B130000}"/>
    <cellStyle name="20% - Accent5 6 7 3" xfId="5010" xr:uid="{00000000-0005-0000-0000-00008C130000}"/>
    <cellStyle name="20% - Accent5 6 7 4" xfId="5011" xr:uid="{00000000-0005-0000-0000-00008D130000}"/>
    <cellStyle name="20% - Accent5 6 8" xfId="5012" xr:uid="{00000000-0005-0000-0000-00008E130000}"/>
    <cellStyle name="20% - Accent5 6 8 2" xfId="5013" xr:uid="{00000000-0005-0000-0000-00008F130000}"/>
    <cellStyle name="20% - Accent5 6 8 2 2" xfId="5014" xr:uid="{00000000-0005-0000-0000-000090130000}"/>
    <cellStyle name="20% - Accent5 6 8 2 3" xfId="5015" xr:uid="{00000000-0005-0000-0000-000091130000}"/>
    <cellStyle name="20% - Accent5 6 8 3" xfId="5016" xr:uid="{00000000-0005-0000-0000-000092130000}"/>
    <cellStyle name="20% - Accent5 6 8 4" xfId="5017" xr:uid="{00000000-0005-0000-0000-000093130000}"/>
    <cellStyle name="20% - Accent5 6 9" xfId="5018" xr:uid="{00000000-0005-0000-0000-000094130000}"/>
    <cellStyle name="20% - Accent5 6 9 2" xfId="5019" xr:uid="{00000000-0005-0000-0000-000095130000}"/>
    <cellStyle name="20% - Accent5 6 9 2 2" xfId="5020" xr:uid="{00000000-0005-0000-0000-000096130000}"/>
    <cellStyle name="20% - Accent5 6 9 2 3" xfId="5021" xr:uid="{00000000-0005-0000-0000-000097130000}"/>
    <cellStyle name="20% - Accent5 6 9 3" xfId="5022" xr:uid="{00000000-0005-0000-0000-000098130000}"/>
    <cellStyle name="20% - Accent5 6 9 4" xfId="5023" xr:uid="{00000000-0005-0000-0000-000099130000}"/>
    <cellStyle name="20% - Accent5 7" xfId="5024" xr:uid="{00000000-0005-0000-0000-00009A130000}"/>
    <cellStyle name="20% - Accent5 7 10" xfId="5025" xr:uid="{00000000-0005-0000-0000-00009B130000}"/>
    <cellStyle name="20% - Accent5 7 2" xfId="5026" xr:uid="{00000000-0005-0000-0000-00009C130000}"/>
    <cellStyle name="20% - Accent5 7 2 2" xfId="5027" xr:uid="{00000000-0005-0000-0000-00009D130000}"/>
    <cellStyle name="20% - Accent5 7 2 2 2" xfId="5028" xr:uid="{00000000-0005-0000-0000-00009E130000}"/>
    <cellStyle name="20% - Accent5 7 2 2 3" xfId="5029" xr:uid="{00000000-0005-0000-0000-00009F130000}"/>
    <cellStyle name="20% - Accent5 7 2 3" xfId="5030" xr:uid="{00000000-0005-0000-0000-0000A0130000}"/>
    <cellStyle name="20% - Accent5 7 2 4" xfId="5031" xr:uid="{00000000-0005-0000-0000-0000A1130000}"/>
    <cellStyle name="20% - Accent5 7 3" xfId="5032" xr:uid="{00000000-0005-0000-0000-0000A2130000}"/>
    <cellStyle name="20% - Accent5 7 3 2" xfId="5033" xr:uid="{00000000-0005-0000-0000-0000A3130000}"/>
    <cellStyle name="20% - Accent5 7 3 2 2" xfId="5034" xr:uid="{00000000-0005-0000-0000-0000A4130000}"/>
    <cellStyle name="20% - Accent5 7 3 2 3" xfId="5035" xr:uid="{00000000-0005-0000-0000-0000A5130000}"/>
    <cellStyle name="20% - Accent5 7 3 3" xfId="5036" xr:uid="{00000000-0005-0000-0000-0000A6130000}"/>
    <cellStyle name="20% - Accent5 7 3 4" xfId="5037" xr:uid="{00000000-0005-0000-0000-0000A7130000}"/>
    <cellStyle name="20% - Accent5 7 4" xfId="5038" xr:uid="{00000000-0005-0000-0000-0000A8130000}"/>
    <cellStyle name="20% - Accent5 7 4 2" xfId="5039" xr:uid="{00000000-0005-0000-0000-0000A9130000}"/>
    <cellStyle name="20% - Accent5 7 4 2 2" xfId="5040" xr:uid="{00000000-0005-0000-0000-0000AA130000}"/>
    <cellStyle name="20% - Accent5 7 4 2 3" xfId="5041" xr:uid="{00000000-0005-0000-0000-0000AB130000}"/>
    <cellStyle name="20% - Accent5 7 4 3" xfId="5042" xr:uid="{00000000-0005-0000-0000-0000AC130000}"/>
    <cellStyle name="20% - Accent5 7 4 4" xfId="5043" xr:uid="{00000000-0005-0000-0000-0000AD130000}"/>
    <cellStyle name="20% - Accent5 7 5" xfId="5044" xr:uid="{00000000-0005-0000-0000-0000AE130000}"/>
    <cellStyle name="20% - Accent5 7 5 2" xfId="5045" xr:uid="{00000000-0005-0000-0000-0000AF130000}"/>
    <cellStyle name="20% - Accent5 7 5 2 2" xfId="5046" xr:uid="{00000000-0005-0000-0000-0000B0130000}"/>
    <cellStyle name="20% - Accent5 7 5 2 3" xfId="5047" xr:uid="{00000000-0005-0000-0000-0000B1130000}"/>
    <cellStyle name="20% - Accent5 7 5 3" xfId="5048" xr:uid="{00000000-0005-0000-0000-0000B2130000}"/>
    <cellStyle name="20% - Accent5 7 5 4" xfId="5049" xr:uid="{00000000-0005-0000-0000-0000B3130000}"/>
    <cellStyle name="20% - Accent5 7 6" xfId="5050" xr:uid="{00000000-0005-0000-0000-0000B4130000}"/>
    <cellStyle name="20% - Accent5 7 6 2" xfId="5051" xr:uid="{00000000-0005-0000-0000-0000B5130000}"/>
    <cellStyle name="20% - Accent5 7 6 2 2" xfId="5052" xr:uid="{00000000-0005-0000-0000-0000B6130000}"/>
    <cellStyle name="20% - Accent5 7 6 2 3" xfId="5053" xr:uid="{00000000-0005-0000-0000-0000B7130000}"/>
    <cellStyle name="20% - Accent5 7 6 3" xfId="5054" xr:uid="{00000000-0005-0000-0000-0000B8130000}"/>
    <cellStyle name="20% - Accent5 7 6 4" xfId="5055" xr:uid="{00000000-0005-0000-0000-0000B9130000}"/>
    <cellStyle name="20% - Accent5 7 7" xfId="5056" xr:uid="{00000000-0005-0000-0000-0000BA130000}"/>
    <cellStyle name="20% - Accent5 7 7 2" xfId="5057" xr:uid="{00000000-0005-0000-0000-0000BB130000}"/>
    <cellStyle name="20% - Accent5 7 7 2 2" xfId="5058" xr:uid="{00000000-0005-0000-0000-0000BC130000}"/>
    <cellStyle name="20% - Accent5 7 7 2 3" xfId="5059" xr:uid="{00000000-0005-0000-0000-0000BD130000}"/>
    <cellStyle name="20% - Accent5 7 7 3" xfId="5060" xr:uid="{00000000-0005-0000-0000-0000BE130000}"/>
    <cellStyle name="20% - Accent5 7 7 4" xfId="5061" xr:uid="{00000000-0005-0000-0000-0000BF130000}"/>
    <cellStyle name="20% - Accent5 7 8" xfId="5062" xr:uid="{00000000-0005-0000-0000-0000C0130000}"/>
    <cellStyle name="20% - Accent5 7 8 2" xfId="5063" xr:uid="{00000000-0005-0000-0000-0000C1130000}"/>
    <cellStyle name="20% - Accent5 7 8 3" xfId="5064" xr:uid="{00000000-0005-0000-0000-0000C2130000}"/>
    <cellStyle name="20% - Accent5 7 9" xfId="5065" xr:uid="{00000000-0005-0000-0000-0000C3130000}"/>
    <cellStyle name="20% - Accent5 8" xfId="5066" xr:uid="{00000000-0005-0000-0000-0000C4130000}"/>
    <cellStyle name="20% - Accent5 8 10" xfId="5067" xr:uid="{00000000-0005-0000-0000-0000C5130000}"/>
    <cellStyle name="20% - Accent5 8 2" xfId="5068" xr:uid="{00000000-0005-0000-0000-0000C6130000}"/>
    <cellStyle name="20% - Accent5 8 2 2" xfId="5069" xr:uid="{00000000-0005-0000-0000-0000C7130000}"/>
    <cellStyle name="20% - Accent5 8 2 2 2" xfId="5070" xr:uid="{00000000-0005-0000-0000-0000C8130000}"/>
    <cellStyle name="20% - Accent5 8 2 2 3" xfId="5071" xr:uid="{00000000-0005-0000-0000-0000C9130000}"/>
    <cellStyle name="20% - Accent5 8 2 3" xfId="5072" xr:uid="{00000000-0005-0000-0000-0000CA130000}"/>
    <cellStyle name="20% - Accent5 8 2 4" xfId="5073" xr:uid="{00000000-0005-0000-0000-0000CB130000}"/>
    <cellStyle name="20% - Accent5 8 3" xfId="5074" xr:uid="{00000000-0005-0000-0000-0000CC130000}"/>
    <cellStyle name="20% - Accent5 8 3 2" xfId="5075" xr:uid="{00000000-0005-0000-0000-0000CD130000}"/>
    <cellStyle name="20% - Accent5 8 3 2 2" xfId="5076" xr:uid="{00000000-0005-0000-0000-0000CE130000}"/>
    <cellStyle name="20% - Accent5 8 3 2 3" xfId="5077" xr:uid="{00000000-0005-0000-0000-0000CF130000}"/>
    <cellStyle name="20% - Accent5 8 3 3" xfId="5078" xr:uid="{00000000-0005-0000-0000-0000D0130000}"/>
    <cellStyle name="20% - Accent5 8 3 4" xfId="5079" xr:uid="{00000000-0005-0000-0000-0000D1130000}"/>
    <cellStyle name="20% - Accent5 8 4" xfId="5080" xr:uid="{00000000-0005-0000-0000-0000D2130000}"/>
    <cellStyle name="20% - Accent5 8 4 2" xfId="5081" xr:uid="{00000000-0005-0000-0000-0000D3130000}"/>
    <cellStyle name="20% - Accent5 8 4 2 2" xfId="5082" xr:uid="{00000000-0005-0000-0000-0000D4130000}"/>
    <cellStyle name="20% - Accent5 8 4 2 3" xfId="5083" xr:uid="{00000000-0005-0000-0000-0000D5130000}"/>
    <cellStyle name="20% - Accent5 8 4 3" xfId="5084" xr:uid="{00000000-0005-0000-0000-0000D6130000}"/>
    <cellStyle name="20% - Accent5 8 4 4" xfId="5085" xr:uid="{00000000-0005-0000-0000-0000D7130000}"/>
    <cellStyle name="20% - Accent5 8 5" xfId="5086" xr:uid="{00000000-0005-0000-0000-0000D8130000}"/>
    <cellStyle name="20% - Accent5 8 5 2" xfId="5087" xr:uid="{00000000-0005-0000-0000-0000D9130000}"/>
    <cellStyle name="20% - Accent5 8 5 2 2" xfId="5088" xr:uid="{00000000-0005-0000-0000-0000DA130000}"/>
    <cellStyle name="20% - Accent5 8 5 2 3" xfId="5089" xr:uid="{00000000-0005-0000-0000-0000DB130000}"/>
    <cellStyle name="20% - Accent5 8 5 3" xfId="5090" xr:uid="{00000000-0005-0000-0000-0000DC130000}"/>
    <cellStyle name="20% - Accent5 8 5 4" xfId="5091" xr:uid="{00000000-0005-0000-0000-0000DD130000}"/>
    <cellStyle name="20% - Accent5 8 6" xfId="5092" xr:uid="{00000000-0005-0000-0000-0000DE130000}"/>
    <cellStyle name="20% - Accent5 8 6 2" xfId="5093" xr:uid="{00000000-0005-0000-0000-0000DF130000}"/>
    <cellStyle name="20% - Accent5 8 6 2 2" xfId="5094" xr:uid="{00000000-0005-0000-0000-0000E0130000}"/>
    <cellStyle name="20% - Accent5 8 6 2 3" xfId="5095" xr:uid="{00000000-0005-0000-0000-0000E1130000}"/>
    <cellStyle name="20% - Accent5 8 6 3" xfId="5096" xr:uid="{00000000-0005-0000-0000-0000E2130000}"/>
    <cellStyle name="20% - Accent5 8 6 4" xfId="5097" xr:uid="{00000000-0005-0000-0000-0000E3130000}"/>
    <cellStyle name="20% - Accent5 8 7" xfId="5098" xr:uid="{00000000-0005-0000-0000-0000E4130000}"/>
    <cellStyle name="20% - Accent5 8 7 2" xfId="5099" xr:uid="{00000000-0005-0000-0000-0000E5130000}"/>
    <cellStyle name="20% - Accent5 8 7 2 2" xfId="5100" xr:uid="{00000000-0005-0000-0000-0000E6130000}"/>
    <cellStyle name="20% - Accent5 8 7 2 3" xfId="5101" xr:uid="{00000000-0005-0000-0000-0000E7130000}"/>
    <cellStyle name="20% - Accent5 8 7 3" xfId="5102" xr:uid="{00000000-0005-0000-0000-0000E8130000}"/>
    <cellStyle name="20% - Accent5 8 7 4" xfId="5103" xr:uid="{00000000-0005-0000-0000-0000E9130000}"/>
    <cellStyle name="20% - Accent5 8 8" xfId="5104" xr:uid="{00000000-0005-0000-0000-0000EA130000}"/>
    <cellStyle name="20% - Accent5 8 8 2" xfId="5105" xr:uid="{00000000-0005-0000-0000-0000EB130000}"/>
    <cellStyle name="20% - Accent5 8 8 3" xfId="5106" xr:uid="{00000000-0005-0000-0000-0000EC130000}"/>
    <cellStyle name="20% - Accent5 8 9" xfId="5107" xr:uid="{00000000-0005-0000-0000-0000ED130000}"/>
    <cellStyle name="20% - Accent5 9" xfId="5108" xr:uid="{00000000-0005-0000-0000-0000EE130000}"/>
    <cellStyle name="20% - Accent5 9 2" xfId="5109" xr:uid="{00000000-0005-0000-0000-0000EF130000}"/>
    <cellStyle name="20% - Accent5 9 2 2" xfId="5110" xr:uid="{00000000-0005-0000-0000-0000F0130000}"/>
    <cellStyle name="20% - Accent5 9 2 3" xfId="5111" xr:uid="{00000000-0005-0000-0000-0000F1130000}"/>
    <cellStyle name="20% - Accent5 9 3" xfId="5112" xr:uid="{00000000-0005-0000-0000-0000F2130000}"/>
    <cellStyle name="20% - Accent5 9 4" xfId="5113" xr:uid="{00000000-0005-0000-0000-0000F3130000}"/>
    <cellStyle name="20% - Accent6 10" xfId="5114" xr:uid="{00000000-0005-0000-0000-0000F4130000}"/>
    <cellStyle name="20% - Accent6 10 2" xfId="5115" xr:uid="{00000000-0005-0000-0000-0000F5130000}"/>
    <cellStyle name="20% - Accent6 10 2 2" xfId="5116" xr:uid="{00000000-0005-0000-0000-0000F6130000}"/>
    <cellStyle name="20% - Accent6 10 2 3" xfId="5117" xr:uid="{00000000-0005-0000-0000-0000F7130000}"/>
    <cellStyle name="20% - Accent6 10 3" xfId="5118" xr:uid="{00000000-0005-0000-0000-0000F8130000}"/>
    <cellStyle name="20% - Accent6 10 4" xfId="5119" xr:uid="{00000000-0005-0000-0000-0000F9130000}"/>
    <cellStyle name="20% - Accent6 11" xfId="5120" xr:uid="{00000000-0005-0000-0000-0000FA130000}"/>
    <cellStyle name="20% - Accent6 11 2" xfId="5121" xr:uid="{00000000-0005-0000-0000-0000FB130000}"/>
    <cellStyle name="20% - Accent6 11 2 2" xfId="5122" xr:uid="{00000000-0005-0000-0000-0000FC130000}"/>
    <cellStyle name="20% - Accent6 11 2 3" xfId="5123" xr:uid="{00000000-0005-0000-0000-0000FD130000}"/>
    <cellStyle name="20% - Accent6 11 3" xfId="5124" xr:uid="{00000000-0005-0000-0000-0000FE130000}"/>
    <cellStyle name="20% - Accent6 11 4" xfId="5125" xr:uid="{00000000-0005-0000-0000-0000FF130000}"/>
    <cellStyle name="20% - Accent6 12" xfId="5126" xr:uid="{00000000-0005-0000-0000-000000140000}"/>
    <cellStyle name="20% - Accent6 12 2" xfId="5127" xr:uid="{00000000-0005-0000-0000-000001140000}"/>
    <cellStyle name="20% - Accent6 12 2 2" xfId="5128" xr:uid="{00000000-0005-0000-0000-000002140000}"/>
    <cellStyle name="20% - Accent6 12 2 3" xfId="5129" xr:uid="{00000000-0005-0000-0000-000003140000}"/>
    <cellStyle name="20% - Accent6 12 3" xfId="5130" xr:uid="{00000000-0005-0000-0000-000004140000}"/>
    <cellStyle name="20% - Accent6 12 4" xfId="5131" xr:uid="{00000000-0005-0000-0000-000005140000}"/>
    <cellStyle name="20% - Accent6 13" xfId="5132" xr:uid="{00000000-0005-0000-0000-000006140000}"/>
    <cellStyle name="20% - Accent6 13 2" xfId="5133" xr:uid="{00000000-0005-0000-0000-000007140000}"/>
    <cellStyle name="20% - Accent6 13 2 2" xfId="5134" xr:uid="{00000000-0005-0000-0000-000008140000}"/>
    <cellStyle name="20% - Accent6 13 2 3" xfId="5135" xr:uid="{00000000-0005-0000-0000-000009140000}"/>
    <cellStyle name="20% - Accent6 13 3" xfId="5136" xr:uid="{00000000-0005-0000-0000-00000A140000}"/>
    <cellStyle name="20% - Accent6 13 4" xfId="5137" xr:uid="{00000000-0005-0000-0000-00000B140000}"/>
    <cellStyle name="20% - Accent6 14" xfId="5138" xr:uid="{00000000-0005-0000-0000-00000C140000}"/>
    <cellStyle name="20% - Accent6 14 2" xfId="5139" xr:uid="{00000000-0005-0000-0000-00000D140000}"/>
    <cellStyle name="20% - Accent6 14 2 2" xfId="5140" xr:uid="{00000000-0005-0000-0000-00000E140000}"/>
    <cellStyle name="20% - Accent6 14 2 3" xfId="5141" xr:uid="{00000000-0005-0000-0000-00000F140000}"/>
    <cellStyle name="20% - Accent6 14 3" xfId="5142" xr:uid="{00000000-0005-0000-0000-000010140000}"/>
    <cellStyle name="20% - Accent6 14 4" xfId="5143" xr:uid="{00000000-0005-0000-0000-000011140000}"/>
    <cellStyle name="20% - Accent6 15" xfId="5144" xr:uid="{00000000-0005-0000-0000-000012140000}"/>
    <cellStyle name="20% - Accent6 15 2" xfId="5145" xr:uid="{00000000-0005-0000-0000-000013140000}"/>
    <cellStyle name="20% - Accent6 15 2 2" xfId="5146" xr:uid="{00000000-0005-0000-0000-000014140000}"/>
    <cellStyle name="20% - Accent6 15 2 3" xfId="5147" xr:uid="{00000000-0005-0000-0000-000015140000}"/>
    <cellStyle name="20% - Accent6 15 3" xfId="5148" xr:uid="{00000000-0005-0000-0000-000016140000}"/>
    <cellStyle name="20% - Accent6 15 4" xfId="5149" xr:uid="{00000000-0005-0000-0000-000017140000}"/>
    <cellStyle name="20% - Accent6 16" xfId="5150" xr:uid="{00000000-0005-0000-0000-000018140000}"/>
    <cellStyle name="20% - Accent6 16 2" xfId="5151" xr:uid="{00000000-0005-0000-0000-000019140000}"/>
    <cellStyle name="20% - Accent6 16 3" xfId="5152" xr:uid="{00000000-0005-0000-0000-00001A140000}"/>
    <cellStyle name="20% - Accent6 17" xfId="5153" xr:uid="{00000000-0005-0000-0000-00001B140000}"/>
    <cellStyle name="20% - Accent6 18" xfId="5154" xr:uid="{00000000-0005-0000-0000-00001C140000}"/>
    <cellStyle name="20% - Accent6 19" xfId="5155" xr:uid="{00000000-0005-0000-0000-00001D140000}"/>
    <cellStyle name="20% - Accent6 2" xfId="5156" xr:uid="{00000000-0005-0000-0000-00001E140000}"/>
    <cellStyle name="20% - Accent6 2 10" xfId="5157" xr:uid="{00000000-0005-0000-0000-00001F140000}"/>
    <cellStyle name="20% - Accent6 2 10 2" xfId="5158" xr:uid="{00000000-0005-0000-0000-000020140000}"/>
    <cellStyle name="20% - Accent6 2 10 2 2" xfId="5159" xr:uid="{00000000-0005-0000-0000-000021140000}"/>
    <cellStyle name="20% - Accent6 2 10 2 3" xfId="5160" xr:uid="{00000000-0005-0000-0000-000022140000}"/>
    <cellStyle name="20% - Accent6 2 10 3" xfId="5161" xr:uid="{00000000-0005-0000-0000-000023140000}"/>
    <cellStyle name="20% - Accent6 2 10 4" xfId="5162" xr:uid="{00000000-0005-0000-0000-000024140000}"/>
    <cellStyle name="20% - Accent6 2 11" xfId="5163" xr:uid="{00000000-0005-0000-0000-000025140000}"/>
    <cellStyle name="20% - Accent6 2 11 2" xfId="5164" xr:uid="{00000000-0005-0000-0000-000026140000}"/>
    <cellStyle name="20% - Accent6 2 11 2 2" xfId="5165" xr:uid="{00000000-0005-0000-0000-000027140000}"/>
    <cellStyle name="20% - Accent6 2 11 2 3" xfId="5166" xr:uid="{00000000-0005-0000-0000-000028140000}"/>
    <cellStyle name="20% - Accent6 2 11 3" xfId="5167" xr:uid="{00000000-0005-0000-0000-000029140000}"/>
    <cellStyle name="20% - Accent6 2 11 4" xfId="5168" xr:uid="{00000000-0005-0000-0000-00002A140000}"/>
    <cellStyle name="20% - Accent6 2 12" xfId="5169" xr:uid="{00000000-0005-0000-0000-00002B140000}"/>
    <cellStyle name="20% - Accent6 2 12 2" xfId="5170" xr:uid="{00000000-0005-0000-0000-00002C140000}"/>
    <cellStyle name="20% - Accent6 2 12 2 2" xfId="5171" xr:uid="{00000000-0005-0000-0000-00002D140000}"/>
    <cellStyle name="20% - Accent6 2 12 2 3" xfId="5172" xr:uid="{00000000-0005-0000-0000-00002E140000}"/>
    <cellStyle name="20% - Accent6 2 12 3" xfId="5173" xr:uid="{00000000-0005-0000-0000-00002F140000}"/>
    <cellStyle name="20% - Accent6 2 12 4" xfId="5174" xr:uid="{00000000-0005-0000-0000-000030140000}"/>
    <cellStyle name="20% - Accent6 2 13" xfId="5175" xr:uid="{00000000-0005-0000-0000-000031140000}"/>
    <cellStyle name="20% - Accent6 2 13 2" xfId="5176" xr:uid="{00000000-0005-0000-0000-000032140000}"/>
    <cellStyle name="20% - Accent6 2 13 2 2" xfId="5177" xr:uid="{00000000-0005-0000-0000-000033140000}"/>
    <cellStyle name="20% - Accent6 2 13 2 3" xfId="5178" xr:uid="{00000000-0005-0000-0000-000034140000}"/>
    <cellStyle name="20% - Accent6 2 13 3" xfId="5179" xr:uid="{00000000-0005-0000-0000-000035140000}"/>
    <cellStyle name="20% - Accent6 2 13 4" xfId="5180" xr:uid="{00000000-0005-0000-0000-000036140000}"/>
    <cellStyle name="20% - Accent6 2 14" xfId="5181" xr:uid="{00000000-0005-0000-0000-000037140000}"/>
    <cellStyle name="20% - Accent6 2 14 2" xfId="5182" xr:uid="{00000000-0005-0000-0000-000038140000}"/>
    <cellStyle name="20% - Accent6 2 14 3" xfId="5183" xr:uid="{00000000-0005-0000-0000-000039140000}"/>
    <cellStyle name="20% - Accent6 2 15" xfId="5184" xr:uid="{00000000-0005-0000-0000-00003A140000}"/>
    <cellStyle name="20% - Accent6 2 16" xfId="5185" xr:uid="{00000000-0005-0000-0000-00003B140000}"/>
    <cellStyle name="20% - Accent6 2 2" xfId="5186" xr:uid="{00000000-0005-0000-0000-00003C140000}"/>
    <cellStyle name="20% - Accent6 2 2 10" xfId="5187" xr:uid="{00000000-0005-0000-0000-00003D140000}"/>
    <cellStyle name="20% - Accent6 2 2 10 2" xfId="5188" xr:uid="{00000000-0005-0000-0000-00003E140000}"/>
    <cellStyle name="20% - Accent6 2 2 10 3" xfId="5189" xr:uid="{00000000-0005-0000-0000-00003F140000}"/>
    <cellStyle name="20% - Accent6 2 2 11" xfId="5190" xr:uid="{00000000-0005-0000-0000-000040140000}"/>
    <cellStyle name="20% - Accent6 2 2 12" xfId="5191" xr:uid="{00000000-0005-0000-0000-000041140000}"/>
    <cellStyle name="20% - Accent6 2 2 2" xfId="5192" xr:uid="{00000000-0005-0000-0000-000042140000}"/>
    <cellStyle name="20% - Accent6 2 2 2 10" xfId="5193" xr:uid="{00000000-0005-0000-0000-000043140000}"/>
    <cellStyle name="20% - Accent6 2 2 2 2" xfId="5194" xr:uid="{00000000-0005-0000-0000-000044140000}"/>
    <cellStyle name="20% - Accent6 2 2 2 2 2" xfId="5195" xr:uid="{00000000-0005-0000-0000-000045140000}"/>
    <cellStyle name="20% - Accent6 2 2 2 2 2 2" xfId="5196" xr:uid="{00000000-0005-0000-0000-000046140000}"/>
    <cellStyle name="20% - Accent6 2 2 2 2 2 3" xfId="5197" xr:uid="{00000000-0005-0000-0000-000047140000}"/>
    <cellStyle name="20% - Accent6 2 2 2 2 3" xfId="5198" xr:uid="{00000000-0005-0000-0000-000048140000}"/>
    <cellStyle name="20% - Accent6 2 2 2 2 4" xfId="5199" xr:uid="{00000000-0005-0000-0000-000049140000}"/>
    <cellStyle name="20% - Accent6 2 2 2 3" xfId="5200" xr:uid="{00000000-0005-0000-0000-00004A140000}"/>
    <cellStyle name="20% - Accent6 2 2 2 3 2" xfId="5201" xr:uid="{00000000-0005-0000-0000-00004B140000}"/>
    <cellStyle name="20% - Accent6 2 2 2 3 2 2" xfId="5202" xr:uid="{00000000-0005-0000-0000-00004C140000}"/>
    <cellStyle name="20% - Accent6 2 2 2 3 2 3" xfId="5203" xr:uid="{00000000-0005-0000-0000-00004D140000}"/>
    <cellStyle name="20% - Accent6 2 2 2 3 3" xfId="5204" xr:uid="{00000000-0005-0000-0000-00004E140000}"/>
    <cellStyle name="20% - Accent6 2 2 2 3 4" xfId="5205" xr:uid="{00000000-0005-0000-0000-00004F140000}"/>
    <cellStyle name="20% - Accent6 2 2 2 4" xfId="5206" xr:uid="{00000000-0005-0000-0000-000050140000}"/>
    <cellStyle name="20% - Accent6 2 2 2 4 2" xfId="5207" xr:uid="{00000000-0005-0000-0000-000051140000}"/>
    <cellStyle name="20% - Accent6 2 2 2 4 2 2" xfId="5208" xr:uid="{00000000-0005-0000-0000-000052140000}"/>
    <cellStyle name="20% - Accent6 2 2 2 4 2 3" xfId="5209" xr:uid="{00000000-0005-0000-0000-000053140000}"/>
    <cellStyle name="20% - Accent6 2 2 2 4 3" xfId="5210" xr:uid="{00000000-0005-0000-0000-000054140000}"/>
    <cellStyle name="20% - Accent6 2 2 2 4 4" xfId="5211" xr:uid="{00000000-0005-0000-0000-000055140000}"/>
    <cellStyle name="20% - Accent6 2 2 2 5" xfId="5212" xr:uid="{00000000-0005-0000-0000-000056140000}"/>
    <cellStyle name="20% - Accent6 2 2 2 5 2" xfId="5213" xr:uid="{00000000-0005-0000-0000-000057140000}"/>
    <cellStyle name="20% - Accent6 2 2 2 5 2 2" xfId="5214" xr:uid="{00000000-0005-0000-0000-000058140000}"/>
    <cellStyle name="20% - Accent6 2 2 2 5 2 3" xfId="5215" xr:uid="{00000000-0005-0000-0000-000059140000}"/>
    <cellStyle name="20% - Accent6 2 2 2 5 3" xfId="5216" xr:uid="{00000000-0005-0000-0000-00005A140000}"/>
    <cellStyle name="20% - Accent6 2 2 2 5 4" xfId="5217" xr:uid="{00000000-0005-0000-0000-00005B140000}"/>
    <cellStyle name="20% - Accent6 2 2 2 6" xfId="5218" xr:uid="{00000000-0005-0000-0000-00005C140000}"/>
    <cellStyle name="20% - Accent6 2 2 2 6 2" xfId="5219" xr:uid="{00000000-0005-0000-0000-00005D140000}"/>
    <cellStyle name="20% - Accent6 2 2 2 6 2 2" xfId="5220" xr:uid="{00000000-0005-0000-0000-00005E140000}"/>
    <cellStyle name="20% - Accent6 2 2 2 6 2 3" xfId="5221" xr:uid="{00000000-0005-0000-0000-00005F140000}"/>
    <cellStyle name="20% - Accent6 2 2 2 6 3" xfId="5222" xr:uid="{00000000-0005-0000-0000-000060140000}"/>
    <cellStyle name="20% - Accent6 2 2 2 6 4" xfId="5223" xr:uid="{00000000-0005-0000-0000-000061140000}"/>
    <cellStyle name="20% - Accent6 2 2 2 7" xfId="5224" xr:uid="{00000000-0005-0000-0000-000062140000}"/>
    <cellStyle name="20% - Accent6 2 2 2 7 2" xfId="5225" xr:uid="{00000000-0005-0000-0000-000063140000}"/>
    <cellStyle name="20% - Accent6 2 2 2 7 2 2" xfId="5226" xr:uid="{00000000-0005-0000-0000-000064140000}"/>
    <cellStyle name="20% - Accent6 2 2 2 7 2 3" xfId="5227" xr:uid="{00000000-0005-0000-0000-000065140000}"/>
    <cellStyle name="20% - Accent6 2 2 2 7 3" xfId="5228" xr:uid="{00000000-0005-0000-0000-000066140000}"/>
    <cellStyle name="20% - Accent6 2 2 2 7 4" xfId="5229" xr:uid="{00000000-0005-0000-0000-000067140000}"/>
    <cellStyle name="20% - Accent6 2 2 2 8" xfId="5230" xr:uid="{00000000-0005-0000-0000-000068140000}"/>
    <cellStyle name="20% - Accent6 2 2 2 8 2" xfId="5231" xr:uid="{00000000-0005-0000-0000-000069140000}"/>
    <cellStyle name="20% - Accent6 2 2 2 8 3" xfId="5232" xr:uid="{00000000-0005-0000-0000-00006A140000}"/>
    <cellStyle name="20% - Accent6 2 2 2 9" xfId="5233" xr:uid="{00000000-0005-0000-0000-00006B140000}"/>
    <cellStyle name="20% - Accent6 2 2 3" xfId="5234" xr:uid="{00000000-0005-0000-0000-00006C140000}"/>
    <cellStyle name="20% - Accent6 2 2 3 10" xfId="5235" xr:uid="{00000000-0005-0000-0000-00006D140000}"/>
    <cellStyle name="20% - Accent6 2 2 3 2" xfId="5236" xr:uid="{00000000-0005-0000-0000-00006E140000}"/>
    <cellStyle name="20% - Accent6 2 2 3 2 2" xfId="5237" xr:uid="{00000000-0005-0000-0000-00006F140000}"/>
    <cellStyle name="20% - Accent6 2 2 3 2 2 2" xfId="5238" xr:uid="{00000000-0005-0000-0000-000070140000}"/>
    <cellStyle name="20% - Accent6 2 2 3 2 2 3" xfId="5239" xr:uid="{00000000-0005-0000-0000-000071140000}"/>
    <cellStyle name="20% - Accent6 2 2 3 2 3" xfId="5240" xr:uid="{00000000-0005-0000-0000-000072140000}"/>
    <cellStyle name="20% - Accent6 2 2 3 2 4" xfId="5241" xr:uid="{00000000-0005-0000-0000-000073140000}"/>
    <cellStyle name="20% - Accent6 2 2 3 3" xfId="5242" xr:uid="{00000000-0005-0000-0000-000074140000}"/>
    <cellStyle name="20% - Accent6 2 2 3 3 2" xfId="5243" xr:uid="{00000000-0005-0000-0000-000075140000}"/>
    <cellStyle name="20% - Accent6 2 2 3 3 2 2" xfId="5244" xr:uid="{00000000-0005-0000-0000-000076140000}"/>
    <cellStyle name="20% - Accent6 2 2 3 3 2 3" xfId="5245" xr:uid="{00000000-0005-0000-0000-000077140000}"/>
    <cellStyle name="20% - Accent6 2 2 3 3 3" xfId="5246" xr:uid="{00000000-0005-0000-0000-000078140000}"/>
    <cellStyle name="20% - Accent6 2 2 3 3 4" xfId="5247" xr:uid="{00000000-0005-0000-0000-000079140000}"/>
    <cellStyle name="20% - Accent6 2 2 3 4" xfId="5248" xr:uid="{00000000-0005-0000-0000-00007A140000}"/>
    <cellStyle name="20% - Accent6 2 2 3 4 2" xfId="5249" xr:uid="{00000000-0005-0000-0000-00007B140000}"/>
    <cellStyle name="20% - Accent6 2 2 3 4 2 2" xfId="5250" xr:uid="{00000000-0005-0000-0000-00007C140000}"/>
    <cellStyle name="20% - Accent6 2 2 3 4 2 3" xfId="5251" xr:uid="{00000000-0005-0000-0000-00007D140000}"/>
    <cellStyle name="20% - Accent6 2 2 3 4 3" xfId="5252" xr:uid="{00000000-0005-0000-0000-00007E140000}"/>
    <cellStyle name="20% - Accent6 2 2 3 4 4" xfId="5253" xr:uid="{00000000-0005-0000-0000-00007F140000}"/>
    <cellStyle name="20% - Accent6 2 2 3 5" xfId="5254" xr:uid="{00000000-0005-0000-0000-000080140000}"/>
    <cellStyle name="20% - Accent6 2 2 3 5 2" xfId="5255" xr:uid="{00000000-0005-0000-0000-000081140000}"/>
    <cellStyle name="20% - Accent6 2 2 3 5 2 2" xfId="5256" xr:uid="{00000000-0005-0000-0000-000082140000}"/>
    <cellStyle name="20% - Accent6 2 2 3 5 2 3" xfId="5257" xr:uid="{00000000-0005-0000-0000-000083140000}"/>
    <cellStyle name="20% - Accent6 2 2 3 5 3" xfId="5258" xr:uid="{00000000-0005-0000-0000-000084140000}"/>
    <cellStyle name="20% - Accent6 2 2 3 5 4" xfId="5259" xr:uid="{00000000-0005-0000-0000-000085140000}"/>
    <cellStyle name="20% - Accent6 2 2 3 6" xfId="5260" xr:uid="{00000000-0005-0000-0000-000086140000}"/>
    <cellStyle name="20% - Accent6 2 2 3 6 2" xfId="5261" xr:uid="{00000000-0005-0000-0000-000087140000}"/>
    <cellStyle name="20% - Accent6 2 2 3 6 2 2" xfId="5262" xr:uid="{00000000-0005-0000-0000-000088140000}"/>
    <cellStyle name="20% - Accent6 2 2 3 6 2 3" xfId="5263" xr:uid="{00000000-0005-0000-0000-000089140000}"/>
    <cellStyle name="20% - Accent6 2 2 3 6 3" xfId="5264" xr:uid="{00000000-0005-0000-0000-00008A140000}"/>
    <cellStyle name="20% - Accent6 2 2 3 6 4" xfId="5265" xr:uid="{00000000-0005-0000-0000-00008B140000}"/>
    <cellStyle name="20% - Accent6 2 2 3 7" xfId="5266" xr:uid="{00000000-0005-0000-0000-00008C140000}"/>
    <cellStyle name="20% - Accent6 2 2 3 7 2" xfId="5267" xr:uid="{00000000-0005-0000-0000-00008D140000}"/>
    <cellStyle name="20% - Accent6 2 2 3 7 2 2" xfId="5268" xr:uid="{00000000-0005-0000-0000-00008E140000}"/>
    <cellStyle name="20% - Accent6 2 2 3 7 2 3" xfId="5269" xr:uid="{00000000-0005-0000-0000-00008F140000}"/>
    <cellStyle name="20% - Accent6 2 2 3 7 3" xfId="5270" xr:uid="{00000000-0005-0000-0000-000090140000}"/>
    <cellStyle name="20% - Accent6 2 2 3 7 4" xfId="5271" xr:uid="{00000000-0005-0000-0000-000091140000}"/>
    <cellStyle name="20% - Accent6 2 2 3 8" xfId="5272" xr:uid="{00000000-0005-0000-0000-000092140000}"/>
    <cellStyle name="20% - Accent6 2 2 3 8 2" xfId="5273" xr:uid="{00000000-0005-0000-0000-000093140000}"/>
    <cellStyle name="20% - Accent6 2 2 3 8 3" xfId="5274" xr:uid="{00000000-0005-0000-0000-000094140000}"/>
    <cellStyle name="20% - Accent6 2 2 3 9" xfId="5275" xr:uid="{00000000-0005-0000-0000-000095140000}"/>
    <cellStyle name="20% - Accent6 2 2 4" xfId="5276" xr:uid="{00000000-0005-0000-0000-000096140000}"/>
    <cellStyle name="20% - Accent6 2 2 4 2" xfId="5277" xr:uid="{00000000-0005-0000-0000-000097140000}"/>
    <cellStyle name="20% - Accent6 2 2 4 2 2" xfId="5278" xr:uid="{00000000-0005-0000-0000-000098140000}"/>
    <cellStyle name="20% - Accent6 2 2 4 2 3" xfId="5279" xr:uid="{00000000-0005-0000-0000-000099140000}"/>
    <cellStyle name="20% - Accent6 2 2 4 3" xfId="5280" xr:uid="{00000000-0005-0000-0000-00009A140000}"/>
    <cellStyle name="20% - Accent6 2 2 4 4" xfId="5281" xr:uid="{00000000-0005-0000-0000-00009B140000}"/>
    <cellStyle name="20% - Accent6 2 2 5" xfId="5282" xr:uid="{00000000-0005-0000-0000-00009C140000}"/>
    <cellStyle name="20% - Accent6 2 2 5 2" xfId="5283" xr:uid="{00000000-0005-0000-0000-00009D140000}"/>
    <cellStyle name="20% - Accent6 2 2 5 2 2" xfId="5284" xr:uid="{00000000-0005-0000-0000-00009E140000}"/>
    <cellStyle name="20% - Accent6 2 2 5 2 3" xfId="5285" xr:uid="{00000000-0005-0000-0000-00009F140000}"/>
    <cellStyle name="20% - Accent6 2 2 5 3" xfId="5286" xr:uid="{00000000-0005-0000-0000-0000A0140000}"/>
    <cellStyle name="20% - Accent6 2 2 5 4" xfId="5287" xr:uid="{00000000-0005-0000-0000-0000A1140000}"/>
    <cellStyle name="20% - Accent6 2 2 6" xfId="5288" xr:uid="{00000000-0005-0000-0000-0000A2140000}"/>
    <cellStyle name="20% - Accent6 2 2 6 2" xfId="5289" xr:uid="{00000000-0005-0000-0000-0000A3140000}"/>
    <cellStyle name="20% - Accent6 2 2 6 2 2" xfId="5290" xr:uid="{00000000-0005-0000-0000-0000A4140000}"/>
    <cellStyle name="20% - Accent6 2 2 6 2 3" xfId="5291" xr:uid="{00000000-0005-0000-0000-0000A5140000}"/>
    <cellStyle name="20% - Accent6 2 2 6 3" xfId="5292" xr:uid="{00000000-0005-0000-0000-0000A6140000}"/>
    <cellStyle name="20% - Accent6 2 2 6 4" xfId="5293" xr:uid="{00000000-0005-0000-0000-0000A7140000}"/>
    <cellStyle name="20% - Accent6 2 2 7" xfId="5294" xr:uid="{00000000-0005-0000-0000-0000A8140000}"/>
    <cellStyle name="20% - Accent6 2 2 7 2" xfId="5295" xr:uid="{00000000-0005-0000-0000-0000A9140000}"/>
    <cellStyle name="20% - Accent6 2 2 7 2 2" xfId="5296" xr:uid="{00000000-0005-0000-0000-0000AA140000}"/>
    <cellStyle name="20% - Accent6 2 2 7 2 3" xfId="5297" xr:uid="{00000000-0005-0000-0000-0000AB140000}"/>
    <cellStyle name="20% - Accent6 2 2 7 3" xfId="5298" xr:uid="{00000000-0005-0000-0000-0000AC140000}"/>
    <cellStyle name="20% - Accent6 2 2 7 4" xfId="5299" xr:uid="{00000000-0005-0000-0000-0000AD140000}"/>
    <cellStyle name="20% - Accent6 2 2 8" xfId="5300" xr:uid="{00000000-0005-0000-0000-0000AE140000}"/>
    <cellStyle name="20% - Accent6 2 2 8 2" xfId="5301" xr:uid="{00000000-0005-0000-0000-0000AF140000}"/>
    <cellStyle name="20% - Accent6 2 2 8 2 2" xfId="5302" xr:uid="{00000000-0005-0000-0000-0000B0140000}"/>
    <cellStyle name="20% - Accent6 2 2 8 2 3" xfId="5303" xr:uid="{00000000-0005-0000-0000-0000B1140000}"/>
    <cellStyle name="20% - Accent6 2 2 8 3" xfId="5304" xr:uid="{00000000-0005-0000-0000-0000B2140000}"/>
    <cellStyle name="20% - Accent6 2 2 8 4" xfId="5305" xr:uid="{00000000-0005-0000-0000-0000B3140000}"/>
    <cellStyle name="20% - Accent6 2 2 9" xfId="5306" xr:uid="{00000000-0005-0000-0000-0000B4140000}"/>
    <cellStyle name="20% - Accent6 2 2 9 2" xfId="5307" xr:uid="{00000000-0005-0000-0000-0000B5140000}"/>
    <cellStyle name="20% - Accent6 2 2 9 2 2" xfId="5308" xr:uid="{00000000-0005-0000-0000-0000B6140000}"/>
    <cellStyle name="20% - Accent6 2 2 9 2 3" xfId="5309" xr:uid="{00000000-0005-0000-0000-0000B7140000}"/>
    <cellStyle name="20% - Accent6 2 2 9 3" xfId="5310" xr:uid="{00000000-0005-0000-0000-0000B8140000}"/>
    <cellStyle name="20% - Accent6 2 2 9 4" xfId="5311" xr:uid="{00000000-0005-0000-0000-0000B9140000}"/>
    <cellStyle name="20% - Accent6 2 3" xfId="5312" xr:uid="{00000000-0005-0000-0000-0000BA140000}"/>
    <cellStyle name="20% - Accent6 2 3 10" xfId="5313" xr:uid="{00000000-0005-0000-0000-0000BB140000}"/>
    <cellStyle name="20% - Accent6 2 3 10 2" xfId="5314" xr:uid="{00000000-0005-0000-0000-0000BC140000}"/>
    <cellStyle name="20% - Accent6 2 3 10 3" xfId="5315" xr:uid="{00000000-0005-0000-0000-0000BD140000}"/>
    <cellStyle name="20% - Accent6 2 3 11" xfId="5316" xr:uid="{00000000-0005-0000-0000-0000BE140000}"/>
    <cellStyle name="20% - Accent6 2 3 12" xfId="5317" xr:uid="{00000000-0005-0000-0000-0000BF140000}"/>
    <cellStyle name="20% - Accent6 2 3 2" xfId="5318" xr:uid="{00000000-0005-0000-0000-0000C0140000}"/>
    <cellStyle name="20% - Accent6 2 3 2 10" xfId="5319" xr:uid="{00000000-0005-0000-0000-0000C1140000}"/>
    <cellStyle name="20% - Accent6 2 3 2 2" xfId="5320" xr:uid="{00000000-0005-0000-0000-0000C2140000}"/>
    <cellStyle name="20% - Accent6 2 3 2 2 2" xfId="5321" xr:uid="{00000000-0005-0000-0000-0000C3140000}"/>
    <cellStyle name="20% - Accent6 2 3 2 2 2 2" xfId="5322" xr:uid="{00000000-0005-0000-0000-0000C4140000}"/>
    <cellStyle name="20% - Accent6 2 3 2 2 2 3" xfId="5323" xr:uid="{00000000-0005-0000-0000-0000C5140000}"/>
    <cellStyle name="20% - Accent6 2 3 2 2 3" xfId="5324" xr:uid="{00000000-0005-0000-0000-0000C6140000}"/>
    <cellStyle name="20% - Accent6 2 3 2 2 4" xfId="5325" xr:uid="{00000000-0005-0000-0000-0000C7140000}"/>
    <cellStyle name="20% - Accent6 2 3 2 3" xfId="5326" xr:uid="{00000000-0005-0000-0000-0000C8140000}"/>
    <cellStyle name="20% - Accent6 2 3 2 3 2" xfId="5327" xr:uid="{00000000-0005-0000-0000-0000C9140000}"/>
    <cellStyle name="20% - Accent6 2 3 2 3 2 2" xfId="5328" xr:uid="{00000000-0005-0000-0000-0000CA140000}"/>
    <cellStyle name="20% - Accent6 2 3 2 3 2 3" xfId="5329" xr:uid="{00000000-0005-0000-0000-0000CB140000}"/>
    <cellStyle name="20% - Accent6 2 3 2 3 3" xfId="5330" xr:uid="{00000000-0005-0000-0000-0000CC140000}"/>
    <cellStyle name="20% - Accent6 2 3 2 3 4" xfId="5331" xr:uid="{00000000-0005-0000-0000-0000CD140000}"/>
    <cellStyle name="20% - Accent6 2 3 2 4" xfId="5332" xr:uid="{00000000-0005-0000-0000-0000CE140000}"/>
    <cellStyle name="20% - Accent6 2 3 2 4 2" xfId="5333" xr:uid="{00000000-0005-0000-0000-0000CF140000}"/>
    <cellStyle name="20% - Accent6 2 3 2 4 2 2" xfId="5334" xr:uid="{00000000-0005-0000-0000-0000D0140000}"/>
    <cellStyle name="20% - Accent6 2 3 2 4 2 3" xfId="5335" xr:uid="{00000000-0005-0000-0000-0000D1140000}"/>
    <cellStyle name="20% - Accent6 2 3 2 4 3" xfId="5336" xr:uid="{00000000-0005-0000-0000-0000D2140000}"/>
    <cellStyle name="20% - Accent6 2 3 2 4 4" xfId="5337" xr:uid="{00000000-0005-0000-0000-0000D3140000}"/>
    <cellStyle name="20% - Accent6 2 3 2 5" xfId="5338" xr:uid="{00000000-0005-0000-0000-0000D4140000}"/>
    <cellStyle name="20% - Accent6 2 3 2 5 2" xfId="5339" xr:uid="{00000000-0005-0000-0000-0000D5140000}"/>
    <cellStyle name="20% - Accent6 2 3 2 5 2 2" xfId="5340" xr:uid="{00000000-0005-0000-0000-0000D6140000}"/>
    <cellStyle name="20% - Accent6 2 3 2 5 2 3" xfId="5341" xr:uid="{00000000-0005-0000-0000-0000D7140000}"/>
    <cellStyle name="20% - Accent6 2 3 2 5 3" xfId="5342" xr:uid="{00000000-0005-0000-0000-0000D8140000}"/>
    <cellStyle name="20% - Accent6 2 3 2 5 4" xfId="5343" xr:uid="{00000000-0005-0000-0000-0000D9140000}"/>
    <cellStyle name="20% - Accent6 2 3 2 6" xfId="5344" xr:uid="{00000000-0005-0000-0000-0000DA140000}"/>
    <cellStyle name="20% - Accent6 2 3 2 6 2" xfId="5345" xr:uid="{00000000-0005-0000-0000-0000DB140000}"/>
    <cellStyle name="20% - Accent6 2 3 2 6 2 2" xfId="5346" xr:uid="{00000000-0005-0000-0000-0000DC140000}"/>
    <cellStyle name="20% - Accent6 2 3 2 6 2 3" xfId="5347" xr:uid="{00000000-0005-0000-0000-0000DD140000}"/>
    <cellStyle name="20% - Accent6 2 3 2 6 3" xfId="5348" xr:uid="{00000000-0005-0000-0000-0000DE140000}"/>
    <cellStyle name="20% - Accent6 2 3 2 6 4" xfId="5349" xr:uid="{00000000-0005-0000-0000-0000DF140000}"/>
    <cellStyle name="20% - Accent6 2 3 2 7" xfId="5350" xr:uid="{00000000-0005-0000-0000-0000E0140000}"/>
    <cellStyle name="20% - Accent6 2 3 2 7 2" xfId="5351" xr:uid="{00000000-0005-0000-0000-0000E1140000}"/>
    <cellStyle name="20% - Accent6 2 3 2 7 2 2" xfId="5352" xr:uid="{00000000-0005-0000-0000-0000E2140000}"/>
    <cellStyle name="20% - Accent6 2 3 2 7 2 3" xfId="5353" xr:uid="{00000000-0005-0000-0000-0000E3140000}"/>
    <cellStyle name="20% - Accent6 2 3 2 7 3" xfId="5354" xr:uid="{00000000-0005-0000-0000-0000E4140000}"/>
    <cellStyle name="20% - Accent6 2 3 2 7 4" xfId="5355" xr:uid="{00000000-0005-0000-0000-0000E5140000}"/>
    <cellStyle name="20% - Accent6 2 3 2 8" xfId="5356" xr:uid="{00000000-0005-0000-0000-0000E6140000}"/>
    <cellStyle name="20% - Accent6 2 3 2 8 2" xfId="5357" xr:uid="{00000000-0005-0000-0000-0000E7140000}"/>
    <cellStyle name="20% - Accent6 2 3 2 8 3" xfId="5358" xr:uid="{00000000-0005-0000-0000-0000E8140000}"/>
    <cellStyle name="20% - Accent6 2 3 2 9" xfId="5359" xr:uid="{00000000-0005-0000-0000-0000E9140000}"/>
    <cellStyle name="20% - Accent6 2 3 3" xfId="5360" xr:uid="{00000000-0005-0000-0000-0000EA140000}"/>
    <cellStyle name="20% - Accent6 2 3 3 10" xfId="5361" xr:uid="{00000000-0005-0000-0000-0000EB140000}"/>
    <cellStyle name="20% - Accent6 2 3 3 2" xfId="5362" xr:uid="{00000000-0005-0000-0000-0000EC140000}"/>
    <cellStyle name="20% - Accent6 2 3 3 2 2" xfId="5363" xr:uid="{00000000-0005-0000-0000-0000ED140000}"/>
    <cellStyle name="20% - Accent6 2 3 3 2 2 2" xfId="5364" xr:uid="{00000000-0005-0000-0000-0000EE140000}"/>
    <cellStyle name="20% - Accent6 2 3 3 2 2 3" xfId="5365" xr:uid="{00000000-0005-0000-0000-0000EF140000}"/>
    <cellStyle name="20% - Accent6 2 3 3 2 3" xfId="5366" xr:uid="{00000000-0005-0000-0000-0000F0140000}"/>
    <cellStyle name="20% - Accent6 2 3 3 2 4" xfId="5367" xr:uid="{00000000-0005-0000-0000-0000F1140000}"/>
    <cellStyle name="20% - Accent6 2 3 3 3" xfId="5368" xr:uid="{00000000-0005-0000-0000-0000F2140000}"/>
    <cellStyle name="20% - Accent6 2 3 3 3 2" xfId="5369" xr:uid="{00000000-0005-0000-0000-0000F3140000}"/>
    <cellStyle name="20% - Accent6 2 3 3 3 2 2" xfId="5370" xr:uid="{00000000-0005-0000-0000-0000F4140000}"/>
    <cellStyle name="20% - Accent6 2 3 3 3 2 3" xfId="5371" xr:uid="{00000000-0005-0000-0000-0000F5140000}"/>
    <cellStyle name="20% - Accent6 2 3 3 3 3" xfId="5372" xr:uid="{00000000-0005-0000-0000-0000F6140000}"/>
    <cellStyle name="20% - Accent6 2 3 3 3 4" xfId="5373" xr:uid="{00000000-0005-0000-0000-0000F7140000}"/>
    <cellStyle name="20% - Accent6 2 3 3 4" xfId="5374" xr:uid="{00000000-0005-0000-0000-0000F8140000}"/>
    <cellStyle name="20% - Accent6 2 3 3 4 2" xfId="5375" xr:uid="{00000000-0005-0000-0000-0000F9140000}"/>
    <cellStyle name="20% - Accent6 2 3 3 4 2 2" xfId="5376" xr:uid="{00000000-0005-0000-0000-0000FA140000}"/>
    <cellStyle name="20% - Accent6 2 3 3 4 2 3" xfId="5377" xr:uid="{00000000-0005-0000-0000-0000FB140000}"/>
    <cellStyle name="20% - Accent6 2 3 3 4 3" xfId="5378" xr:uid="{00000000-0005-0000-0000-0000FC140000}"/>
    <cellStyle name="20% - Accent6 2 3 3 4 4" xfId="5379" xr:uid="{00000000-0005-0000-0000-0000FD140000}"/>
    <cellStyle name="20% - Accent6 2 3 3 5" xfId="5380" xr:uid="{00000000-0005-0000-0000-0000FE140000}"/>
    <cellStyle name="20% - Accent6 2 3 3 5 2" xfId="5381" xr:uid="{00000000-0005-0000-0000-0000FF140000}"/>
    <cellStyle name="20% - Accent6 2 3 3 5 2 2" xfId="5382" xr:uid="{00000000-0005-0000-0000-000000150000}"/>
    <cellStyle name="20% - Accent6 2 3 3 5 2 3" xfId="5383" xr:uid="{00000000-0005-0000-0000-000001150000}"/>
    <cellStyle name="20% - Accent6 2 3 3 5 3" xfId="5384" xr:uid="{00000000-0005-0000-0000-000002150000}"/>
    <cellStyle name="20% - Accent6 2 3 3 5 4" xfId="5385" xr:uid="{00000000-0005-0000-0000-000003150000}"/>
    <cellStyle name="20% - Accent6 2 3 3 6" xfId="5386" xr:uid="{00000000-0005-0000-0000-000004150000}"/>
    <cellStyle name="20% - Accent6 2 3 3 6 2" xfId="5387" xr:uid="{00000000-0005-0000-0000-000005150000}"/>
    <cellStyle name="20% - Accent6 2 3 3 6 2 2" xfId="5388" xr:uid="{00000000-0005-0000-0000-000006150000}"/>
    <cellStyle name="20% - Accent6 2 3 3 6 2 3" xfId="5389" xr:uid="{00000000-0005-0000-0000-000007150000}"/>
    <cellStyle name="20% - Accent6 2 3 3 6 3" xfId="5390" xr:uid="{00000000-0005-0000-0000-000008150000}"/>
    <cellStyle name="20% - Accent6 2 3 3 6 4" xfId="5391" xr:uid="{00000000-0005-0000-0000-000009150000}"/>
    <cellStyle name="20% - Accent6 2 3 3 7" xfId="5392" xr:uid="{00000000-0005-0000-0000-00000A150000}"/>
    <cellStyle name="20% - Accent6 2 3 3 7 2" xfId="5393" xr:uid="{00000000-0005-0000-0000-00000B150000}"/>
    <cellStyle name="20% - Accent6 2 3 3 7 2 2" xfId="5394" xr:uid="{00000000-0005-0000-0000-00000C150000}"/>
    <cellStyle name="20% - Accent6 2 3 3 7 2 3" xfId="5395" xr:uid="{00000000-0005-0000-0000-00000D150000}"/>
    <cellStyle name="20% - Accent6 2 3 3 7 3" xfId="5396" xr:uid="{00000000-0005-0000-0000-00000E150000}"/>
    <cellStyle name="20% - Accent6 2 3 3 7 4" xfId="5397" xr:uid="{00000000-0005-0000-0000-00000F150000}"/>
    <cellStyle name="20% - Accent6 2 3 3 8" xfId="5398" xr:uid="{00000000-0005-0000-0000-000010150000}"/>
    <cellStyle name="20% - Accent6 2 3 3 8 2" xfId="5399" xr:uid="{00000000-0005-0000-0000-000011150000}"/>
    <cellStyle name="20% - Accent6 2 3 3 8 3" xfId="5400" xr:uid="{00000000-0005-0000-0000-000012150000}"/>
    <cellStyle name="20% - Accent6 2 3 3 9" xfId="5401" xr:uid="{00000000-0005-0000-0000-000013150000}"/>
    <cellStyle name="20% - Accent6 2 3 4" xfId="5402" xr:uid="{00000000-0005-0000-0000-000014150000}"/>
    <cellStyle name="20% - Accent6 2 3 4 2" xfId="5403" xr:uid="{00000000-0005-0000-0000-000015150000}"/>
    <cellStyle name="20% - Accent6 2 3 4 2 2" xfId="5404" xr:uid="{00000000-0005-0000-0000-000016150000}"/>
    <cellStyle name="20% - Accent6 2 3 4 2 3" xfId="5405" xr:uid="{00000000-0005-0000-0000-000017150000}"/>
    <cellStyle name="20% - Accent6 2 3 4 3" xfId="5406" xr:uid="{00000000-0005-0000-0000-000018150000}"/>
    <cellStyle name="20% - Accent6 2 3 4 4" xfId="5407" xr:uid="{00000000-0005-0000-0000-000019150000}"/>
    <cellStyle name="20% - Accent6 2 3 5" xfId="5408" xr:uid="{00000000-0005-0000-0000-00001A150000}"/>
    <cellStyle name="20% - Accent6 2 3 5 2" xfId="5409" xr:uid="{00000000-0005-0000-0000-00001B150000}"/>
    <cellStyle name="20% - Accent6 2 3 5 2 2" xfId="5410" xr:uid="{00000000-0005-0000-0000-00001C150000}"/>
    <cellStyle name="20% - Accent6 2 3 5 2 3" xfId="5411" xr:uid="{00000000-0005-0000-0000-00001D150000}"/>
    <cellStyle name="20% - Accent6 2 3 5 3" xfId="5412" xr:uid="{00000000-0005-0000-0000-00001E150000}"/>
    <cellStyle name="20% - Accent6 2 3 5 4" xfId="5413" xr:uid="{00000000-0005-0000-0000-00001F150000}"/>
    <cellStyle name="20% - Accent6 2 3 6" xfId="5414" xr:uid="{00000000-0005-0000-0000-000020150000}"/>
    <cellStyle name="20% - Accent6 2 3 6 2" xfId="5415" xr:uid="{00000000-0005-0000-0000-000021150000}"/>
    <cellStyle name="20% - Accent6 2 3 6 2 2" xfId="5416" xr:uid="{00000000-0005-0000-0000-000022150000}"/>
    <cellStyle name="20% - Accent6 2 3 6 2 3" xfId="5417" xr:uid="{00000000-0005-0000-0000-000023150000}"/>
    <cellStyle name="20% - Accent6 2 3 6 3" xfId="5418" xr:uid="{00000000-0005-0000-0000-000024150000}"/>
    <cellStyle name="20% - Accent6 2 3 6 4" xfId="5419" xr:uid="{00000000-0005-0000-0000-000025150000}"/>
    <cellStyle name="20% - Accent6 2 3 7" xfId="5420" xr:uid="{00000000-0005-0000-0000-000026150000}"/>
    <cellStyle name="20% - Accent6 2 3 7 2" xfId="5421" xr:uid="{00000000-0005-0000-0000-000027150000}"/>
    <cellStyle name="20% - Accent6 2 3 7 2 2" xfId="5422" xr:uid="{00000000-0005-0000-0000-000028150000}"/>
    <cellStyle name="20% - Accent6 2 3 7 2 3" xfId="5423" xr:uid="{00000000-0005-0000-0000-000029150000}"/>
    <cellStyle name="20% - Accent6 2 3 7 3" xfId="5424" xr:uid="{00000000-0005-0000-0000-00002A150000}"/>
    <cellStyle name="20% - Accent6 2 3 7 4" xfId="5425" xr:uid="{00000000-0005-0000-0000-00002B150000}"/>
    <cellStyle name="20% - Accent6 2 3 8" xfId="5426" xr:uid="{00000000-0005-0000-0000-00002C150000}"/>
    <cellStyle name="20% - Accent6 2 3 8 2" xfId="5427" xr:uid="{00000000-0005-0000-0000-00002D150000}"/>
    <cellStyle name="20% - Accent6 2 3 8 2 2" xfId="5428" xr:uid="{00000000-0005-0000-0000-00002E150000}"/>
    <cellStyle name="20% - Accent6 2 3 8 2 3" xfId="5429" xr:uid="{00000000-0005-0000-0000-00002F150000}"/>
    <cellStyle name="20% - Accent6 2 3 8 3" xfId="5430" xr:uid="{00000000-0005-0000-0000-000030150000}"/>
    <cellStyle name="20% - Accent6 2 3 8 4" xfId="5431" xr:uid="{00000000-0005-0000-0000-000031150000}"/>
    <cellStyle name="20% - Accent6 2 3 9" xfId="5432" xr:uid="{00000000-0005-0000-0000-000032150000}"/>
    <cellStyle name="20% - Accent6 2 3 9 2" xfId="5433" xr:uid="{00000000-0005-0000-0000-000033150000}"/>
    <cellStyle name="20% - Accent6 2 3 9 2 2" xfId="5434" xr:uid="{00000000-0005-0000-0000-000034150000}"/>
    <cellStyle name="20% - Accent6 2 3 9 2 3" xfId="5435" xr:uid="{00000000-0005-0000-0000-000035150000}"/>
    <cellStyle name="20% - Accent6 2 3 9 3" xfId="5436" xr:uid="{00000000-0005-0000-0000-000036150000}"/>
    <cellStyle name="20% - Accent6 2 3 9 4" xfId="5437" xr:uid="{00000000-0005-0000-0000-000037150000}"/>
    <cellStyle name="20% - Accent6 2 4" xfId="5438" xr:uid="{00000000-0005-0000-0000-000038150000}"/>
    <cellStyle name="20% - Accent6 2 4 10" xfId="5439" xr:uid="{00000000-0005-0000-0000-000039150000}"/>
    <cellStyle name="20% - Accent6 2 4 10 2" xfId="5440" xr:uid="{00000000-0005-0000-0000-00003A150000}"/>
    <cellStyle name="20% - Accent6 2 4 10 3" xfId="5441" xr:uid="{00000000-0005-0000-0000-00003B150000}"/>
    <cellStyle name="20% - Accent6 2 4 11" xfId="5442" xr:uid="{00000000-0005-0000-0000-00003C150000}"/>
    <cellStyle name="20% - Accent6 2 4 12" xfId="5443" xr:uid="{00000000-0005-0000-0000-00003D150000}"/>
    <cellStyle name="20% - Accent6 2 4 2" xfId="5444" xr:uid="{00000000-0005-0000-0000-00003E150000}"/>
    <cellStyle name="20% - Accent6 2 4 2 10" xfId="5445" xr:uid="{00000000-0005-0000-0000-00003F150000}"/>
    <cellStyle name="20% - Accent6 2 4 2 2" xfId="5446" xr:uid="{00000000-0005-0000-0000-000040150000}"/>
    <cellStyle name="20% - Accent6 2 4 2 2 2" xfId="5447" xr:uid="{00000000-0005-0000-0000-000041150000}"/>
    <cellStyle name="20% - Accent6 2 4 2 2 2 2" xfId="5448" xr:uid="{00000000-0005-0000-0000-000042150000}"/>
    <cellStyle name="20% - Accent6 2 4 2 2 2 3" xfId="5449" xr:uid="{00000000-0005-0000-0000-000043150000}"/>
    <cellStyle name="20% - Accent6 2 4 2 2 3" xfId="5450" xr:uid="{00000000-0005-0000-0000-000044150000}"/>
    <cellStyle name="20% - Accent6 2 4 2 2 4" xfId="5451" xr:uid="{00000000-0005-0000-0000-000045150000}"/>
    <cellStyle name="20% - Accent6 2 4 2 3" xfId="5452" xr:uid="{00000000-0005-0000-0000-000046150000}"/>
    <cellStyle name="20% - Accent6 2 4 2 3 2" xfId="5453" xr:uid="{00000000-0005-0000-0000-000047150000}"/>
    <cellStyle name="20% - Accent6 2 4 2 3 2 2" xfId="5454" xr:uid="{00000000-0005-0000-0000-000048150000}"/>
    <cellStyle name="20% - Accent6 2 4 2 3 2 3" xfId="5455" xr:uid="{00000000-0005-0000-0000-000049150000}"/>
    <cellStyle name="20% - Accent6 2 4 2 3 3" xfId="5456" xr:uid="{00000000-0005-0000-0000-00004A150000}"/>
    <cellStyle name="20% - Accent6 2 4 2 3 4" xfId="5457" xr:uid="{00000000-0005-0000-0000-00004B150000}"/>
    <cellStyle name="20% - Accent6 2 4 2 4" xfId="5458" xr:uid="{00000000-0005-0000-0000-00004C150000}"/>
    <cellStyle name="20% - Accent6 2 4 2 4 2" xfId="5459" xr:uid="{00000000-0005-0000-0000-00004D150000}"/>
    <cellStyle name="20% - Accent6 2 4 2 4 2 2" xfId="5460" xr:uid="{00000000-0005-0000-0000-00004E150000}"/>
    <cellStyle name="20% - Accent6 2 4 2 4 2 3" xfId="5461" xr:uid="{00000000-0005-0000-0000-00004F150000}"/>
    <cellStyle name="20% - Accent6 2 4 2 4 3" xfId="5462" xr:uid="{00000000-0005-0000-0000-000050150000}"/>
    <cellStyle name="20% - Accent6 2 4 2 4 4" xfId="5463" xr:uid="{00000000-0005-0000-0000-000051150000}"/>
    <cellStyle name="20% - Accent6 2 4 2 5" xfId="5464" xr:uid="{00000000-0005-0000-0000-000052150000}"/>
    <cellStyle name="20% - Accent6 2 4 2 5 2" xfId="5465" xr:uid="{00000000-0005-0000-0000-000053150000}"/>
    <cellStyle name="20% - Accent6 2 4 2 5 2 2" xfId="5466" xr:uid="{00000000-0005-0000-0000-000054150000}"/>
    <cellStyle name="20% - Accent6 2 4 2 5 2 3" xfId="5467" xr:uid="{00000000-0005-0000-0000-000055150000}"/>
    <cellStyle name="20% - Accent6 2 4 2 5 3" xfId="5468" xr:uid="{00000000-0005-0000-0000-000056150000}"/>
    <cellStyle name="20% - Accent6 2 4 2 5 4" xfId="5469" xr:uid="{00000000-0005-0000-0000-000057150000}"/>
    <cellStyle name="20% - Accent6 2 4 2 6" xfId="5470" xr:uid="{00000000-0005-0000-0000-000058150000}"/>
    <cellStyle name="20% - Accent6 2 4 2 6 2" xfId="5471" xr:uid="{00000000-0005-0000-0000-000059150000}"/>
    <cellStyle name="20% - Accent6 2 4 2 6 2 2" xfId="5472" xr:uid="{00000000-0005-0000-0000-00005A150000}"/>
    <cellStyle name="20% - Accent6 2 4 2 6 2 3" xfId="5473" xr:uid="{00000000-0005-0000-0000-00005B150000}"/>
    <cellStyle name="20% - Accent6 2 4 2 6 3" xfId="5474" xr:uid="{00000000-0005-0000-0000-00005C150000}"/>
    <cellStyle name="20% - Accent6 2 4 2 6 4" xfId="5475" xr:uid="{00000000-0005-0000-0000-00005D150000}"/>
    <cellStyle name="20% - Accent6 2 4 2 7" xfId="5476" xr:uid="{00000000-0005-0000-0000-00005E150000}"/>
    <cellStyle name="20% - Accent6 2 4 2 7 2" xfId="5477" xr:uid="{00000000-0005-0000-0000-00005F150000}"/>
    <cellStyle name="20% - Accent6 2 4 2 7 2 2" xfId="5478" xr:uid="{00000000-0005-0000-0000-000060150000}"/>
    <cellStyle name="20% - Accent6 2 4 2 7 2 3" xfId="5479" xr:uid="{00000000-0005-0000-0000-000061150000}"/>
    <cellStyle name="20% - Accent6 2 4 2 7 3" xfId="5480" xr:uid="{00000000-0005-0000-0000-000062150000}"/>
    <cellStyle name="20% - Accent6 2 4 2 7 4" xfId="5481" xr:uid="{00000000-0005-0000-0000-000063150000}"/>
    <cellStyle name="20% - Accent6 2 4 2 8" xfId="5482" xr:uid="{00000000-0005-0000-0000-000064150000}"/>
    <cellStyle name="20% - Accent6 2 4 2 8 2" xfId="5483" xr:uid="{00000000-0005-0000-0000-000065150000}"/>
    <cellStyle name="20% - Accent6 2 4 2 8 3" xfId="5484" xr:uid="{00000000-0005-0000-0000-000066150000}"/>
    <cellStyle name="20% - Accent6 2 4 2 9" xfId="5485" xr:uid="{00000000-0005-0000-0000-000067150000}"/>
    <cellStyle name="20% - Accent6 2 4 3" xfId="5486" xr:uid="{00000000-0005-0000-0000-000068150000}"/>
    <cellStyle name="20% - Accent6 2 4 3 10" xfId="5487" xr:uid="{00000000-0005-0000-0000-000069150000}"/>
    <cellStyle name="20% - Accent6 2 4 3 2" xfId="5488" xr:uid="{00000000-0005-0000-0000-00006A150000}"/>
    <cellStyle name="20% - Accent6 2 4 3 2 2" xfId="5489" xr:uid="{00000000-0005-0000-0000-00006B150000}"/>
    <cellStyle name="20% - Accent6 2 4 3 2 2 2" xfId="5490" xr:uid="{00000000-0005-0000-0000-00006C150000}"/>
    <cellStyle name="20% - Accent6 2 4 3 2 2 3" xfId="5491" xr:uid="{00000000-0005-0000-0000-00006D150000}"/>
    <cellStyle name="20% - Accent6 2 4 3 2 3" xfId="5492" xr:uid="{00000000-0005-0000-0000-00006E150000}"/>
    <cellStyle name="20% - Accent6 2 4 3 2 4" xfId="5493" xr:uid="{00000000-0005-0000-0000-00006F150000}"/>
    <cellStyle name="20% - Accent6 2 4 3 3" xfId="5494" xr:uid="{00000000-0005-0000-0000-000070150000}"/>
    <cellStyle name="20% - Accent6 2 4 3 3 2" xfId="5495" xr:uid="{00000000-0005-0000-0000-000071150000}"/>
    <cellStyle name="20% - Accent6 2 4 3 3 2 2" xfId="5496" xr:uid="{00000000-0005-0000-0000-000072150000}"/>
    <cellStyle name="20% - Accent6 2 4 3 3 2 3" xfId="5497" xr:uid="{00000000-0005-0000-0000-000073150000}"/>
    <cellStyle name="20% - Accent6 2 4 3 3 3" xfId="5498" xr:uid="{00000000-0005-0000-0000-000074150000}"/>
    <cellStyle name="20% - Accent6 2 4 3 3 4" xfId="5499" xr:uid="{00000000-0005-0000-0000-000075150000}"/>
    <cellStyle name="20% - Accent6 2 4 3 4" xfId="5500" xr:uid="{00000000-0005-0000-0000-000076150000}"/>
    <cellStyle name="20% - Accent6 2 4 3 4 2" xfId="5501" xr:uid="{00000000-0005-0000-0000-000077150000}"/>
    <cellStyle name="20% - Accent6 2 4 3 4 2 2" xfId="5502" xr:uid="{00000000-0005-0000-0000-000078150000}"/>
    <cellStyle name="20% - Accent6 2 4 3 4 2 3" xfId="5503" xr:uid="{00000000-0005-0000-0000-000079150000}"/>
    <cellStyle name="20% - Accent6 2 4 3 4 3" xfId="5504" xr:uid="{00000000-0005-0000-0000-00007A150000}"/>
    <cellStyle name="20% - Accent6 2 4 3 4 4" xfId="5505" xr:uid="{00000000-0005-0000-0000-00007B150000}"/>
    <cellStyle name="20% - Accent6 2 4 3 5" xfId="5506" xr:uid="{00000000-0005-0000-0000-00007C150000}"/>
    <cellStyle name="20% - Accent6 2 4 3 5 2" xfId="5507" xr:uid="{00000000-0005-0000-0000-00007D150000}"/>
    <cellStyle name="20% - Accent6 2 4 3 5 2 2" xfId="5508" xr:uid="{00000000-0005-0000-0000-00007E150000}"/>
    <cellStyle name="20% - Accent6 2 4 3 5 2 3" xfId="5509" xr:uid="{00000000-0005-0000-0000-00007F150000}"/>
    <cellStyle name="20% - Accent6 2 4 3 5 3" xfId="5510" xr:uid="{00000000-0005-0000-0000-000080150000}"/>
    <cellStyle name="20% - Accent6 2 4 3 5 4" xfId="5511" xr:uid="{00000000-0005-0000-0000-000081150000}"/>
    <cellStyle name="20% - Accent6 2 4 3 6" xfId="5512" xr:uid="{00000000-0005-0000-0000-000082150000}"/>
    <cellStyle name="20% - Accent6 2 4 3 6 2" xfId="5513" xr:uid="{00000000-0005-0000-0000-000083150000}"/>
    <cellStyle name="20% - Accent6 2 4 3 6 2 2" xfId="5514" xr:uid="{00000000-0005-0000-0000-000084150000}"/>
    <cellStyle name="20% - Accent6 2 4 3 6 2 3" xfId="5515" xr:uid="{00000000-0005-0000-0000-000085150000}"/>
    <cellStyle name="20% - Accent6 2 4 3 6 3" xfId="5516" xr:uid="{00000000-0005-0000-0000-000086150000}"/>
    <cellStyle name="20% - Accent6 2 4 3 6 4" xfId="5517" xr:uid="{00000000-0005-0000-0000-000087150000}"/>
    <cellStyle name="20% - Accent6 2 4 3 7" xfId="5518" xr:uid="{00000000-0005-0000-0000-000088150000}"/>
    <cellStyle name="20% - Accent6 2 4 3 7 2" xfId="5519" xr:uid="{00000000-0005-0000-0000-000089150000}"/>
    <cellStyle name="20% - Accent6 2 4 3 7 2 2" xfId="5520" xr:uid="{00000000-0005-0000-0000-00008A150000}"/>
    <cellStyle name="20% - Accent6 2 4 3 7 2 3" xfId="5521" xr:uid="{00000000-0005-0000-0000-00008B150000}"/>
    <cellStyle name="20% - Accent6 2 4 3 7 3" xfId="5522" xr:uid="{00000000-0005-0000-0000-00008C150000}"/>
    <cellStyle name="20% - Accent6 2 4 3 7 4" xfId="5523" xr:uid="{00000000-0005-0000-0000-00008D150000}"/>
    <cellStyle name="20% - Accent6 2 4 3 8" xfId="5524" xr:uid="{00000000-0005-0000-0000-00008E150000}"/>
    <cellStyle name="20% - Accent6 2 4 3 8 2" xfId="5525" xr:uid="{00000000-0005-0000-0000-00008F150000}"/>
    <cellStyle name="20% - Accent6 2 4 3 8 3" xfId="5526" xr:uid="{00000000-0005-0000-0000-000090150000}"/>
    <cellStyle name="20% - Accent6 2 4 3 9" xfId="5527" xr:uid="{00000000-0005-0000-0000-000091150000}"/>
    <cellStyle name="20% - Accent6 2 4 4" xfId="5528" xr:uid="{00000000-0005-0000-0000-000092150000}"/>
    <cellStyle name="20% - Accent6 2 4 4 2" xfId="5529" xr:uid="{00000000-0005-0000-0000-000093150000}"/>
    <cellStyle name="20% - Accent6 2 4 4 2 2" xfId="5530" xr:uid="{00000000-0005-0000-0000-000094150000}"/>
    <cellStyle name="20% - Accent6 2 4 4 2 3" xfId="5531" xr:uid="{00000000-0005-0000-0000-000095150000}"/>
    <cellStyle name="20% - Accent6 2 4 4 3" xfId="5532" xr:uid="{00000000-0005-0000-0000-000096150000}"/>
    <cellStyle name="20% - Accent6 2 4 4 4" xfId="5533" xr:uid="{00000000-0005-0000-0000-000097150000}"/>
    <cellStyle name="20% - Accent6 2 4 5" xfId="5534" xr:uid="{00000000-0005-0000-0000-000098150000}"/>
    <cellStyle name="20% - Accent6 2 4 5 2" xfId="5535" xr:uid="{00000000-0005-0000-0000-000099150000}"/>
    <cellStyle name="20% - Accent6 2 4 5 2 2" xfId="5536" xr:uid="{00000000-0005-0000-0000-00009A150000}"/>
    <cellStyle name="20% - Accent6 2 4 5 2 3" xfId="5537" xr:uid="{00000000-0005-0000-0000-00009B150000}"/>
    <cellStyle name="20% - Accent6 2 4 5 3" xfId="5538" xr:uid="{00000000-0005-0000-0000-00009C150000}"/>
    <cellStyle name="20% - Accent6 2 4 5 4" xfId="5539" xr:uid="{00000000-0005-0000-0000-00009D150000}"/>
    <cellStyle name="20% - Accent6 2 4 6" xfId="5540" xr:uid="{00000000-0005-0000-0000-00009E150000}"/>
    <cellStyle name="20% - Accent6 2 4 6 2" xfId="5541" xr:uid="{00000000-0005-0000-0000-00009F150000}"/>
    <cellStyle name="20% - Accent6 2 4 6 2 2" xfId="5542" xr:uid="{00000000-0005-0000-0000-0000A0150000}"/>
    <cellStyle name="20% - Accent6 2 4 6 2 3" xfId="5543" xr:uid="{00000000-0005-0000-0000-0000A1150000}"/>
    <cellStyle name="20% - Accent6 2 4 6 3" xfId="5544" xr:uid="{00000000-0005-0000-0000-0000A2150000}"/>
    <cellStyle name="20% - Accent6 2 4 6 4" xfId="5545" xr:uid="{00000000-0005-0000-0000-0000A3150000}"/>
    <cellStyle name="20% - Accent6 2 4 7" xfId="5546" xr:uid="{00000000-0005-0000-0000-0000A4150000}"/>
    <cellStyle name="20% - Accent6 2 4 7 2" xfId="5547" xr:uid="{00000000-0005-0000-0000-0000A5150000}"/>
    <cellStyle name="20% - Accent6 2 4 7 2 2" xfId="5548" xr:uid="{00000000-0005-0000-0000-0000A6150000}"/>
    <cellStyle name="20% - Accent6 2 4 7 2 3" xfId="5549" xr:uid="{00000000-0005-0000-0000-0000A7150000}"/>
    <cellStyle name="20% - Accent6 2 4 7 3" xfId="5550" xr:uid="{00000000-0005-0000-0000-0000A8150000}"/>
    <cellStyle name="20% - Accent6 2 4 7 4" xfId="5551" xr:uid="{00000000-0005-0000-0000-0000A9150000}"/>
    <cellStyle name="20% - Accent6 2 4 8" xfId="5552" xr:uid="{00000000-0005-0000-0000-0000AA150000}"/>
    <cellStyle name="20% - Accent6 2 4 8 2" xfId="5553" xr:uid="{00000000-0005-0000-0000-0000AB150000}"/>
    <cellStyle name="20% - Accent6 2 4 8 2 2" xfId="5554" xr:uid="{00000000-0005-0000-0000-0000AC150000}"/>
    <cellStyle name="20% - Accent6 2 4 8 2 3" xfId="5555" xr:uid="{00000000-0005-0000-0000-0000AD150000}"/>
    <cellStyle name="20% - Accent6 2 4 8 3" xfId="5556" xr:uid="{00000000-0005-0000-0000-0000AE150000}"/>
    <cellStyle name="20% - Accent6 2 4 8 4" xfId="5557" xr:uid="{00000000-0005-0000-0000-0000AF150000}"/>
    <cellStyle name="20% - Accent6 2 4 9" xfId="5558" xr:uid="{00000000-0005-0000-0000-0000B0150000}"/>
    <cellStyle name="20% - Accent6 2 4 9 2" xfId="5559" xr:uid="{00000000-0005-0000-0000-0000B1150000}"/>
    <cellStyle name="20% - Accent6 2 4 9 2 2" xfId="5560" xr:uid="{00000000-0005-0000-0000-0000B2150000}"/>
    <cellStyle name="20% - Accent6 2 4 9 2 3" xfId="5561" xr:uid="{00000000-0005-0000-0000-0000B3150000}"/>
    <cellStyle name="20% - Accent6 2 4 9 3" xfId="5562" xr:uid="{00000000-0005-0000-0000-0000B4150000}"/>
    <cellStyle name="20% - Accent6 2 4 9 4" xfId="5563" xr:uid="{00000000-0005-0000-0000-0000B5150000}"/>
    <cellStyle name="20% - Accent6 2 5" xfId="5564" xr:uid="{00000000-0005-0000-0000-0000B6150000}"/>
    <cellStyle name="20% - Accent6 2 5 10" xfId="5565" xr:uid="{00000000-0005-0000-0000-0000B7150000}"/>
    <cellStyle name="20% - Accent6 2 5 2" xfId="5566" xr:uid="{00000000-0005-0000-0000-0000B8150000}"/>
    <cellStyle name="20% - Accent6 2 5 2 2" xfId="5567" xr:uid="{00000000-0005-0000-0000-0000B9150000}"/>
    <cellStyle name="20% - Accent6 2 5 2 2 2" xfId="5568" xr:uid="{00000000-0005-0000-0000-0000BA150000}"/>
    <cellStyle name="20% - Accent6 2 5 2 2 3" xfId="5569" xr:uid="{00000000-0005-0000-0000-0000BB150000}"/>
    <cellStyle name="20% - Accent6 2 5 2 3" xfId="5570" xr:uid="{00000000-0005-0000-0000-0000BC150000}"/>
    <cellStyle name="20% - Accent6 2 5 2 4" xfId="5571" xr:uid="{00000000-0005-0000-0000-0000BD150000}"/>
    <cellStyle name="20% - Accent6 2 5 3" xfId="5572" xr:uid="{00000000-0005-0000-0000-0000BE150000}"/>
    <cellStyle name="20% - Accent6 2 5 3 2" xfId="5573" xr:uid="{00000000-0005-0000-0000-0000BF150000}"/>
    <cellStyle name="20% - Accent6 2 5 3 2 2" xfId="5574" xr:uid="{00000000-0005-0000-0000-0000C0150000}"/>
    <cellStyle name="20% - Accent6 2 5 3 2 3" xfId="5575" xr:uid="{00000000-0005-0000-0000-0000C1150000}"/>
    <cellStyle name="20% - Accent6 2 5 3 3" xfId="5576" xr:uid="{00000000-0005-0000-0000-0000C2150000}"/>
    <cellStyle name="20% - Accent6 2 5 3 4" xfId="5577" xr:uid="{00000000-0005-0000-0000-0000C3150000}"/>
    <cellStyle name="20% - Accent6 2 5 4" xfId="5578" xr:uid="{00000000-0005-0000-0000-0000C4150000}"/>
    <cellStyle name="20% - Accent6 2 5 4 2" xfId="5579" xr:uid="{00000000-0005-0000-0000-0000C5150000}"/>
    <cellStyle name="20% - Accent6 2 5 4 2 2" xfId="5580" xr:uid="{00000000-0005-0000-0000-0000C6150000}"/>
    <cellStyle name="20% - Accent6 2 5 4 2 3" xfId="5581" xr:uid="{00000000-0005-0000-0000-0000C7150000}"/>
    <cellStyle name="20% - Accent6 2 5 4 3" xfId="5582" xr:uid="{00000000-0005-0000-0000-0000C8150000}"/>
    <cellStyle name="20% - Accent6 2 5 4 4" xfId="5583" xr:uid="{00000000-0005-0000-0000-0000C9150000}"/>
    <cellStyle name="20% - Accent6 2 5 5" xfId="5584" xr:uid="{00000000-0005-0000-0000-0000CA150000}"/>
    <cellStyle name="20% - Accent6 2 5 5 2" xfId="5585" xr:uid="{00000000-0005-0000-0000-0000CB150000}"/>
    <cellStyle name="20% - Accent6 2 5 5 2 2" xfId="5586" xr:uid="{00000000-0005-0000-0000-0000CC150000}"/>
    <cellStyle name="20% - Accent6 2 5 5 2 3" xfId="5587" xr:uid="{00000000-0005-0000-0000-0000CD150000}"/>
    <cellStyle name="20% - Accent6 2 5 5 3" xfId="5588" xr:uid="{00000000-0005-0000-0000-0000CE150000}"/>
    <cellStyle name="20% - Accent6 2 5 5 4" xfId="5589" xr:uid="{00000000-0005-0000-0000-0000CF150000}"/>
    <cellStyle name="20% - Accent6 2 5 6" xfId="5590" xr:uid="{00000000-0005-0000-0000-0000D0150000}"/>
    <cellStyle name="20% - Accent6 2 5 6 2" xfId="5591" xr:uid="{00000000-0005-0000-0000-0000D1150000}"/>
    <cellStyle name="20% - Accent6 2 5 6 2 2" xfId="5592" xr:uid="{00000000-0005-0000-0000-0000D2150000}"/>
    <cellStyle name="20% - Accent6 2 5 6 2 3" xfId="5593" xr:uid="{00000000-0005-0000-0000-0000D3150000}"/>
    <cellStyle name="20% - Accent6 2 5 6 3" xfId="5594" xr:uid="{00000000-0005-0000-0000-0000D4150000}"/>
    <cellStyle name="20% - Accent6 2 5 6 4" xfId="5595" xr:uid="{00000000-0005-0000-0000-0000D5150000}"/>
    <cellStyle name="20% - Accent6 2 5 7" xfId="5596" xr:uid="{00000000-0005-0000-0000-0000D6150000}"/>
    <cellStyle name="20% - Accent6 2 5 7 2" xfId="5597" xr:uid="{00000000-0005-0000-0000-0000D7150000}"/>
    <cellStyle name="20% - Accent6 2 5 7 2 2" xfId="5598" xr:uid="{00000000-0005-0000-0000-0000D8150000}"/>
    <cellStyle name="20% - Accent6 2 5 7 2 3" xfId="5599" xr:uid="{00000000-0005-0000-0000-0000D9150000}"/>
    <cellStyle name="20% - Accent6 2 5 7 3" xfId="5600" xr:uid="{00000000-0005-0000-0000-0000DA150000}"/>
    <cellStyle name="20% - Accent6 2 5 7 4" xfId="5601" xr:uid="{00000000-0005-0000-0000-0000DB150000}"/>
    <cellStyle name="20% - Accent6 2 5 8" xfId="5602" xr:uid="{00000000-0005-0000-0000-0000DC150000}"/>
    <cellStyle name="20% - Accent6 2 5 8 2" xfId="5603" xr:uid="{00000000-0005-0000-0000-0000DD150000}"/>
    <cellStyle name="20% - Accent6 2 5 8 3" xfId="5604" xr:uid="{00000000-0005-0000-0000-0000DE150000}"/>
    <cellStyle name="20% - Accent6 2 5 9" xfId="5605" xr:uid="{00000000-0005-0000-0000-0000DF150000}"/>
    <cellStyle name="20% - Accent6 2 6" xfId="5606" xr:uid="{00000000-0005-0000-0000-0000E0150000}"/>
    <cellStyle name="20% - Accent6 2 6 10" xfId="5607" xr:uid="{00000000-0005-0000-0000-0000E1150000}"/>
    <cellStyle name="20% - Accent6 2 6 2" xfId="5608" xr:uid="{00000000-0005-0000-0000-0000E2150000}"/>
    <cellStyle name="20% - Accent6 2 6 2 2" xfId="5609" xr:uid="{00000000-0005-0000-0000-0000E3150000}"/>
    <cellStyle name="20% - Accent6 2 6 2 2 2" xfId="5610" xr:uid="{00000000-0005-0000-0000-0000E4150000}"/>
    <cellStyle name="20% - Accent6 2 6 2 2 3" xfId="5611" xr:uid="{00000000-0005-0000-0000-0000E5150000}"/>
    <cellStyle name="20% - Accent6 2 6 2 3" xfId="5612" xr:uid="{00000000-0005-0000-0000-0000E6150000}"/>
    <cellStyle name="20% - Accent6 2 6 2 4" xfId="5613" xr:uid="{00000000-0005-0000-0000-0000E7150000}"/>
    <cellStyle name="20% - Accent6 2 6 3" xfId="5614" xr:uid="{00000000-0005-0000-0000-0000E8150000}"/>
    <cellStyle name="20% - Accent6 2 6 3 2" xfId="5615" xr:uid="{00000000-0005-0000-0000-0000E9150000}"/>
    <cellStyle name="20% - Accent6 2 6 3 2 2" xfId="5616" xr:uid="{00000000-0005-0000-0000-0000EA150000}"/>
    <cellStyle name="20% - Accent6 2 6 3 2 3" xfId="5617" xr:uid="{00000000-0005-0000-0000-0000EB150000}"/>
    <cellStyle name="20% - Accent6 2 6 3 3" xfId="5618" xr:uid="{00000000-0005-0000-0000-0000EC150000}"/>
    <cellStyle name="20% - Accent6 2 6 3 4" xfId="5619" xr:uid="{00000000-0005-0000-0000-0000ED150000}"/>
    <cellStyle name="20% - Accent6 2 6 4" xfId="5620" xr:uid="{00000000-0005-0000-0000-0000EE150000}"/>
    <cellStyle name="20% - Accent6 2 6 4 2" xfId="5621" xr:uid="{00000000-0005-0000-0000-0000EF150000}"/>
    <cellStyle name="20% - Accent6 2 6 4 2 2" xfId="5622" xr:uid="{00000000-0005-0000-0000-0000F0150000}"/>
    <cellStyle name="20% - Accent6 2 6 4 2 3" xfId="5623" xr:uid="{00000000-0005-0000-0000-0000F1150000}"/>
    <cellStyle name="20% - Accent6 2 6 4 3" xfId="5624" xr:uid="{00000000-0005-0000-0000-0000F2150000}"/>
    <cellStyle name="20% - Accent6 2 6 4 4" xfId="5625" xr:uid="{00000000-0005-0000-0000-0000F3150000}"/>
    <cellStyle name="20% - Accent6 2 6 5" xfId="5626" xr:uid="{00000000-0005-0000-0000-0000F4150000}"/>
    <cellStyle name="20% - Accent6 2 6 5 2" xfId="5627" xr:uid="{00000000-0005-0000-0000-0000F5150000}"/>
    <cellStyle name="20% - Accent6 2 6 5 2 2" xfId="5628" xr:uid="{00000000-0005-0000-0000-0000F6150000}"/>
    <cellStyle name="20% - Accent6 2 6 5 2 3" xfId="5629" xr:uid="{00000000-0005-0000-0000-0000F7150000}"/>
    <cellStyle name="20% - Accent6 2 6 5 3" xfId="5630" xr:uid="{00000000-0005-0000-0000-0000F8150000}"/>
    <cellStyle name="20% - Accent6 2 6 5 4" xfId="5631" xr:uid="{00000000-0005-0000-0000-0000F9150000}"/>
    <cellStyle name="20% - Accent6 2 6 6" xfId="5632" xr:uid="{00000000-0005-0000-0000-0000FA150000}"/>
    <cellStyle name="20% - Accent6 2 6 6 2" xfId="5633" xr:uid="{00000000-0005-0000-0000-0000FB150000}"/>
    <cellStyle name="20% - Accent6 2 6 6 2 2" xfId="5634" xr:uid="{00000000-0005-0000-0000-0000FC150000}"/>
    <cellStyle name="20% - Accent6 2 6 6 2 3" xfId="5635" xr:uid="{00000000-0005-0000-0000-0000FD150000}"/>
    <cellStyle name="20% - Accent6 2 6 6 3" xfId="5636" xr:uid="{00000000-0005-0000-0000-0000FE150000}"/>
    <cellStyle name="20% - Accent6 2 6 6 4" xfId="5637" xr:uid="{00000000-0005-0000-0000-0000FF150000}"/>
    <cellStyle name="20% - Accent6 2 6 7" xfId="5638" xr:uid="{00000000-0005-0000-0000-000000160000}"/>
    <cellStyle name="20% - Accent6 2 6 7 2" xfId="5639" xr:uid="{00000000-0005-0000-0000-000001160000}"/>
    <cellStyle name="20% - Accent6 2 6 7 2 2" xfId="5640" xr:uid="{00000000-0005-0000-0000-000002160000}"/>
    <cellStyle name="20% - Accent6 2 6 7 2 3" xfId="5641" xr:uid="{00000000-0005-0000-0000-000003160000}"/>
    <cellStyle name="20% - Accent6 2 6 7 3" xfId="5642" xr:uid="{00000000-0005-0000-0000-000004160000}"/>
    <cellStyle name="20% - Accent6 2 6 7 4" xfId="5643" xr:uid="{00000000-0005-0000-0000-000005160000}"/>
    <cellStyle name="20% - Accent6 2 6 8" xfId="5644" xr:uid="{00000000-0005-0000-0000-000006160000}"/>
    <cellStyle name="20% - Accent6 2 6 8 2" xfId="5645" xr:uid="{00000000-0005-0000-0000-000007160000}"/>
    <cellStyle name="20% - Accent6 2 6 8 3" xfId="5646" xr:uid="{00000000-0005-0000-0000-000008160000}"/>
    <cellStyle name="20% - Accent6 2 6 9" xfId="5647" xr:uid="{00000000-0005-0000-0000-000009160000}"/>
    <cellStyle name="20% - Accent6 2 7" xfId="5648" xr:uid="{00000000-0005-0000-0000-00000A160000}"/>
    <cellStyle name="20% - Accent6 2 7 2" xfId="5649" xr:uid="{00000000-0005-0000-0000-00000B160000}"/>
    <cellStyle name="20% - Accent6 2 7 2 2" xfId="5650" xr:uid="{00000000-0005-0000-0000-00000C160000}"/>
    <cellStyle name="20% - Accent6 2 7 2 3" xfId="5651" xr:uid="{00000000-0005-0000-0000-00000D160000}"/>
    <cellStyle name="20% - Accent6 2 7 3" xfId="5652" xr:uid="{00000000-0005-0000-0000-00000E160000}"/>
    <cellStyle name="20% - Accent6 2 7 4" xfId="5653" xr:uid="{00000000-0005-0000-0000-00000F160000}"/>
    <cellStyle name="20% - Accent6 2 8" xfId="5654" xr:uid="{00000000-0005-0000-0000-000010160000}"/>
    <cellStyle name="20% - Accent6 2 8 2" xfId="5655" xr:uid="{00000000-0005-0000-0000-000011160000}"/>
    <cellStyle name="20% - Accent6 2 8 2 2" xfId="5656" xr:uid="{00000000-0005-0000-0000-000012160000}"/>
    <cellStyle name="20% - Accent6 2 8 2 3" xfId="5657" xr:uid="{00000000-0005-0000-0000-000013160000}"/>
    <cellStyle name="20% - Accent6 2 8 3" xfId="5658" xr:uid="{00000000-0005-0000-0000-000014160000}"/>
    <cellStyle name="20% - Accent6 2 8 4" xfId="5659" xr:uid="{00000000-0005-0000-0000-000015160000}"/>
    <cellStyle name="20% - Accent6 2 9" xfId="5660" xr:uid="{00000000-0005-0000-0000-000016160000}"/>
    <cellStyle name="20% - Accent6 2 9 2" xfId="5661" xr:uid="{00000000-0005-0000-0000-000017160000}"/>
    <cellStyle name="20% - Accent6 2 9 2 2" xfId="5662" xr:uid="{00000000-0005-0000-0000-000018160000}"/>
    <cellStyle name="20% - Accent6 2 9 2 3" xfId="5663" xr:uid="{00000000-0005-0000-0000-000019160000}"/>
    <cellStyle name="20% - Accent6 2 9 3" xfId="5664" xr:uid="{00000000-0005-0000-0000-00001A160000}"/>
    <cellStyle name="20% - Accent6 2 9 4" xfId="5665" xr:uid="{00000000-0005-0000-0000-00001B160000}"/>
    <cellStyle name="20% - Accent6 3" xfId="5666" xr:uid="{00000000-0005-0000-0000-00001C160000}"/>
    <cellStyle name="20% - Accent6 4" xfId="5667" xr:uid="{00000000-0005-0000-0000-00001D160000}"/>
    <cellStyle name="20% - Accent6 4 10" xfId="5668" xr:uid="{00000000-0005-0000-0000-00001E160000}"/>
    <cellStyle name="20% - Accent6 4 10 2" xfId="5669" xr:uid="{00000000-0005-0000-0000-00001F160000}"/>
    <cellStyle name="20% - Accent6 4 10 3" xfId="5670" xr:uid="{00000000-0005-0000-0000-000020160000}"/>
    <cellStyle name="20% - Accent6 4 11" xfId="5671" xr:uid="{00000000-0005-0000-0000-000021160000}"/>
    <cellStyle name="20% - Accent6 4 12" xfId="5672" xr:uid="{00000000-0005-0000-0000-000022160000}"/>
    <cellStyle name="20% - Accent6 4 2" xfId="5673" xr:uid="{00000000-0005-0000-0000-000023160000}"/>
    <cellStyle name="20% - Accent6 4 2 10" xfId="5674" xr:uid="{00000000-0005-0000-0000-000024160000}"/>
    <cellStyle name="20% - Accent6 4 2 2" xfId="5675" xr:uid="{00000000-0005-0000-0000-000025160000}"/>
    <cellStyle name="20% - Accent6 4 2 2 2" xfId="5676" xr:uid="{00000000-0005-0000-0000-000026160000}"/>
    <cellStyle name="20% - Accent6 4 2 2 2 2" xfId="5677" xr:uid="{00000000-0005-0000-0000-000027160000}"/>
    <cellStyle name="20% - Accent6 4 2 2 2 3" xfId="5678" xr:uid="{00000000-0005-0000-0000-000028160000}"/>
    <cellStyle name="20% - Accent6 4 2 2 3" xfId="5679" xr:uid="{00000000-0005-0000-0000-000029160000}"/>
    <cellStyle name="20% - Accent6 4 2 2 4" xfId="5680" xr:uid="{00000000-0005-0000-0000-00002A160000}"/>
    <cellStyle name="20% - Accent6 4 2 3" xfId="5681" xr:uid="{00000000-0005-0000-0000-00002B160000}"/>
    <cellStyle name="20% - Accent6 4 2 3 2" xfId="5682" xr:uid="{00000000-0005-0000-0000-00002C160000}"/>
    <cellStyle name="20% - Accent6 4 2 3 2 2" xfId="5683" xr:uid="{00000000-0005-0000-0000-00002D160000}"/>
    <cellStyle name="20% - Accent6 4 2 3 2 3" xfId="5684" xr:uid="{00000000-0005-0000-0000-00002E160000}"/>
    <cellStyle name="20% - Accent6 4 2 3 3" xfId="5685" xr:uid="{00000000-0005-0000-0000-00002F160000}"/>
    <cellStyle name="20% - Accent6 4 2 3 4" xfId="5686" xr:uid="{00000000-0005-0000-0000-000030160000}"/>
    <cellStyle name="20% - Accent6 4 2 4" xfId="5687" xr:uid="{00000000-0005-0000-0000-000031160000}"/>
    <cellStyle name="20% - Accent6 4 2 4 2" xfId="5688" xr:uid="{00000000-0005-0000-0000-000032160000}"/>
    <cellStyle name="20% - Accent6 4 2 4 2 2" xfId="5689" xr:uid="{00000000-0005-0000-0000-000033160000}"/>
    <cellStyle name="20% - Accent6 4 2 4 2 3" xfId="5690" xr:uid="{00000000-0005-0000-0000-000034160000}"/>
    <cellStyle name="20% - Accent6 4 2 4 3" xfId="5691" xr:uid="{00000000-0005-0000-0000-000035160000}"/>
    <cellStyle name="20% - Accent6 4 2 4 4" xfId="5692" xr:uid="{00000000-0005-0000-0000-000036160000}"/>
    <cellStyle name="20% - Accent6 4 2 5" xfId="5693" xr:uid="{00000000-0005-0000-0000-000037160000}"/>
    <cellStyle name="20% - Accent6 4 2 5 2" xfId="5694" xr:uid="{00000000-0005-0000-0000-000038160000}"/>
    <cellStyle name="20% - Accent6 4 2 5 2 2" xfId="5695" xr:uid="{00000000-0005-0000-0000-000039160000}"/>
    <cellStyle name="20% - Accent6 4 2 5 2 3" xfId="5696" xr:uid="{00000000-0005-0000-0000-00003A160000}"/>
    <cellStyle name="20% - Accent6 4 2 5 3" xfId="5697" xr:uid="{00000000-0005-0000-0000-00003B160000}"/>
    <cellStyle name="20% - Accent6 4 2 5 4" xfId="5698" xr:uid="{00000000-0005-0000-0000-00003C160000}"/>
    <cellStyle name="20% - Accent6 4 2 6" xfId="5699" xr:uid="{00000000-0005-0000-0000-00003D160000}"/>
    <cellStyle name="20% - Accent6 4 2 6 2" xfId="5700" xr:uid="{00000000-0005-0000-0000-00003E160000}"/>
    <cellStyle name="20% - Accent6 4 2 6 2 2" xfId="5701" xr:uid="{00000000-0005-0000-0000-00003F160000}"/>
    <cellStyle name="20% - Accent6 4 2 6 2 3" xfId="5702" xr:uid="{00000000-0005-0000-0000-000040160000}"/>
    <cellStyle name="20% - Accent6 4 2 6 3" xfId="5703" xr:uid="{00000000-0005-0000-0000-000041160000}"/>
    <cellStyle name="20% - Accent6 4 2 6 4" xfId="5704" xr:uid="{00000000-0005-0000-0000-000042160000}"/>
    <cellStyle name="20% - Accent6 4 2 7" xfId="5705" xr:uid="{00000000-0005-0000-0000-000043160000}"/>
    <cellStyle name="20% - Accent6 4 2 7 2" xfId="5706" xr:uid="{00000000-0005-0000-0000-000044160000}"/>
    <cellStyle name="20% - Accent6 4 2 7 2 2" xfId="5707" xr:uid="{00000000-0005-0000-0000-000045160000}"/>
    <cellStyle name="20% - Accent6 4 2 7 2 3" xfId="5708" xr:uid="{00000000-0005-0000-0000-000046160000}"/>
    <cellStyle name="20% - Accent6 4 2 7 3" xfId="5709" xr:uid="{00000000-0005-0000-0000-000047160000}"/>
    <cellStyle name="20% - Accent6 4 2 7 4" xfId="5710" xr:uid="{00000000-0005-0000-0000-000048160000}"/>
    <cellStyle name="20% - Accent6 4 2 8" xfId="5711" xr:uid="{00000000-0005-0000-0000-000049160000}"/>
    <cellStyle name="20% - Accent6 4 2 8 2" xfId="5712" xr:uid="{00000000-0005-0000-0000-00004A160000}"/>
    <cellStyle name="20% - Accent6 4 2 8 3" xfId="5713" xr:uid="{00000000-0005-0000-0000-00004B160000}"/>
    <cellStyle name="20% - Accent6 4 2 9" xfId="5714" xr:uid="{00000000-0005-0000-0000-00004C160000}"/>
    <cellStyle name="20% - Accent6 4 3" xfId="5715" xr:uid="{00000000-0005-0000-0000-00004D160000}"/>
    <cellStyle name="20% - Accent6 4 3 10" xfId="5716" xr:uid="{00000000-0005-0000-0000-00004E160000}"/>
    <cellStyle name="20% - Accent6 4 3 2" xfId="5717" xr:uid="{00000000-0005-0000-0000-00004F160000}"/>
    <cellStyle name="20% - Accent6 4 3 2 2" xfId="5718" xr:uid="{00000000-0005-0000-0000-000050160000}"/>
    <cellStyle name="20% - Accent6 4 3 2 2 2" xfId="5719" xr:uid="{00000000-0005-0000-0000-000051160000}"/>
    <cellStyle name="20% - Accent6 4 3 2 2 3" xfId="5720" xr:uid="{00000000-0005-0000-0000-000052160000}"/>
    <cellStyle name="20% - Accent6 4 3 2 3" xfId="5721" xr:uid="{00000000-0005-0000-0000-000053160000}"/>
    <cellStyle name="20% - Accent6 4 3 2 4" xfId="5722" xr:uid="{00000000-0005-0000-0000-000054160000}"/>
    <cellStyle name="20% - Accent6 4 3 3" xfId="5723" xr:uid="{00000000-0005-0000-0000-000055160000}"/>
    <cellStyle name="20% - Accent6 4 3 3 2" xfId="5724" xr:uid="{00000000-0005-0000-0000-000056160000}"/>
    <cellStyle name="20% - Accent6 4 3 3 2 2" xfId="5725" xr:uid="{00000000-0005-0000-0000-000057160000}"/>
    <cellStyle name="20% - Accent6 4 3 3 2 3" xfId="5726" xr:uid="{00000000-0005-0000-0000-000058160000}"/>
    <cellStyle name="20% - Accent6 4 3 3 3" xfId="5727" xr:uid="{00000000-0005-0000-0000-000059160000}"/>
    <cellStyle name="20% - Accent6 4 3 3 4" xfId="5728" xr:uid="{00000000-0005-0000-0000-00005A160000}"/>
    <cellStyle name="20% - Accent6 4 3 4" xfId="5729" xr:uid="{00000000-0005-0000-0000-00005B160000}"/>
    <cellStyle name="20% - Accent6 4 3 4 2" xfId="5730" xr:uid="{00000000-0005-0000-0000-00005C160000}"/>
    <cellStyle name="20% - Accent6 4 3 4 2 2" xfId="5731" xr:uid="{00000000-0005-0000-0000-00005D160000}"/>
    <cellStyle name="20% - Accent6 4 3 4 2 3" xfId="5732" xr:uid="{00000000-0005-0000-0000-00005E160000}"/>
    <cellStyle name="20% - Accent6 4 3 4 3" xfId="5733" xr:uid="{00000000-0005-0000-0000-00005F160000}"/>
    <cellStyle name="20% - Accent6 4 3 4 4" xfId="5734" xr:uid="{00000000-0005-0000-0000-000060160000}"/>
    <cellStyle name="20% - Accent6 4 3 5" xfId="5735" xr:uid="{00000000-0005-0000-0000-000061160000}"/>
    <cellStyle name="20% - Accent6 4 3 5 2" xfId="5736" xr:uid="{00000000-0005-0000-0000-000062160000}"/>
    <cellStyle name="20% - Accent6 4 3 5 2 2" xfId="5737" xr:uid="{00000000-0005-0000-0000-000063160000}"/>
    <cellStyle name="20% - Accent6 4 3 5 2 3" xfId="5738" xr:uid="{00000000-0005-0000-0000-000064160000}"/>
    <cellStyle name="20% - Accent6 4 3 5 3" xfId="5739" xr:uid="{00000000-0005-0000-0000-000065160000}"/>
    <cellStyle name="20% - Accent6 4 3 5 4" xfId="5740" xr:uid="{00000000-0005-0000-0000-000066160000}"/>
    <cellStyle name="20% - Accent6 4 3 6" xfId="5741" xr:uid="{00000000-0005-0000-0000-000067160000}"/>
    <cellStyle name="20% - Accent6 4 3 6 2" xfId="5742" xr:uid="{00000000-0005-0000-0000-000068160000}"/>
    <cellStyle name="20% - Accent6 4 3 6 2 2" xfId="5743" xr:uid="{00000000-0005-0000-0000-000069160000}"/>
    <cellStyle name="20% - Accent6 4 3 6 2 3" xfId="5744" xr:uid="{00000000-0005-0000-0000-00006A160000}"/>
    <cellStyle name="20% - Accent6 4 3 6 3" xfId="5745" xr:uid="{00000000-0005-0000-0000-00006B160000}"/>
    <cellStyle name="20% - Accent6 4 3 6 4" xfId="5746" xr:uid="{00000000-0005-0000-0000-00006C160000}"/>
    <cellStyle name="20% - Accent6 4 3 7" xfId="5747" xr:uid="{00000000-0005-0000-0000-00006D160000}"/>
    <cellStyle name="20% - Accent6 4 3 7 2" xfId="5748" xr:uid="{00000000-0005-0000-0000-00006E160000}"/>
    <cellStyle name="20% - Accent6 4 3 7 2 2" xfId="5749" xr:uid="{00000000-0005-0000-0000-00006F160000}"/>
    <cellStyle name="20% - Accent6 4 3 7 2 3" xfId="5750" xr:uid="{00000000-0005-0000-0000-000070160000}"/>
    <cellStyle name="20% - Accent6 4 3 7 3" xfId="5751" xr:uid="{00000000-0005-0000-0000-000071160000}"/>
    <cellStyle name="20% - Accent6 4 3 7 4" xfId="5752" xr:uid="{00000000-0005-0000-0000-000072160000}"/>
    <cellStyle name="20% - Accent6 4 3 8" xfId="5753" xr:uid="{00000000-0005-0000-0000-000073160000}"/>
    <cellStyle name="20% - Accent6 4 3 8 2" xfId="5754" xr:uid="{00000000-0005-0000-0000-000074160000}"/>
    <cellStyle name="20% - Accent6 4 3 8 3" xfId="5755" xr:uid="{00000000-0005-0000-0000-000075160000}"/>
    <cellStyle name="20% - Accent6 4 3 9" xfId="5756" xr:uid="{00000000-0005-0000-0000-000076160000}"/>
    <cellStyle name="20% - Accent6 4 4" xfId="5757" xr:uid="{00000000-0005-0000-0000-000077160000}"/>
    <cellStyle name="20% - Accent6 4 4 2" xfId="5758" xr:uid="{00000000-0005-0000-0000-000078160000}"/>
    <cellStyle name="20% - Accent6 4 4 2 2" xfId="5759" xr:uid="{00000000-0005-0000-0000-000079160000}"/>
    <cellStyle name="20% - Accent6 4 4 2 3" xfId="5760" xr:uid="{00000000-0005-0000-0000-00007A160000}"/>
    <cellStyle name="20% - Accent6 4 4 3" xfId="5761" xr:uid="{00000000-0005-0000-0000-00007B160000}"/>
    <cellStyle name="20% - Accent6 4 4 4" xfId="5762" xr:uid="{00000000-0005-0000-0000-00007C160000}"/>
    <cellStyle name="20% - Accent6 4 5" xfId="5763" xr:uid="{00000000-0005-0000-0000-00007D160000}"/>
    <cellStyle name="20% - Accent6 4 5 2" xfId="5764" xr:uid="{00000000-0005-0000-0000-00007E160000}"/>
    <cellStyle name="20% - Accent6 4 5 2 2" xfId="5765" xr:uid="{00000000-0005-0000-0000-00007F160000}"/>
    <cellStyle name="20% - Accent6 4 5 2 3" xfId="5766" xr:uid="{00000000-0005-0000-0000-000080160000}"/>
    <cellStyle name="20% - Accent6 4 5 3" xfId="5767" xr:uid="{00000000-0005-0000-0000-000081160000}"/>
    <cellStyle name="20% - Accent6 4 5 4" xfId="5768" xr:uid="{00000000-0005-0000-0000-000082160000}"/>
    <cellStyle name="20% - Accent6 4 6" xfId="5769" xr:uid="{00000000-0005-0000-0000-000083160000}"/>
    <cellStyle name="20% - Accent6 4 6 2" xfId="5770" xr:uid="{00000000-0005-0000-0000-000084160000}"/>
    <cellStyle name="20% - Accent6 4 6 2 2" xfId="5771" xr:uid="{00000000-0005-0000-0000-000085160000}"/>
    <cellStyle name="20% - Accent6 4 6 2 3" xfId="5772" xr:uid="{00000000-0005-0000-0000-000086160000}"/>
    <cellStyle name="20% - Accent6 4 6 3" xfId="5773" xr:uid="{00000000-0005-0000-0000-000087160000}"/>
    <cellStyle name="20% - Accent6 4 6 4" xfId="5774" xr:uid="{00000000-0005-0000-0000-000088160000}"/>
    <cellStyle name="20% - Accent6 4 7" xfId="5775" xr:uid="{00000000-0005-0000-0000-000089160000}"/>
    <cellStyle name="20% - Accent6 4 7 2" xfId="5776" xr:uid="{00000000-0005-0000-0000-00008A160000}"/>
    <cellStyle name="20% - Accent6 4 7 2 2" xfId="5777" xr:uid="{00000000-0005-0000-0000-00008B160000}"/>
    <cellStyle name="20% - Accent6 4 7 2 3" xfId="5778" xr:uid="{00000000-0005-0000-0000-00008C160000}"/>
    <cellStyle name="20% - Accent6 4 7 3" xfId="5779" xr:uid="{00000000-0005-0000-0000-00008D160000}"/>
    <cellStyle name="20% - Accent6 4 7 4" xfId="5780" xr:uid="{00000000-0005-0000-0000-00008E160000}"/>
    <cellStyle name="20% - Accent6 4 8" xfId="5781" xr:uid="{00000000-0005-0000-0000-00008F160000}"/>
    <cellStyle name="20% - Accent6 4 8 2" xfId="5782" xr:uid="{00000000-0005-0000-0000-000090160000}"/>
    <cellStyle name="20% - Accent6 4 8 2 2" xfId="5783" xr:uid="{00000000-0005-0000-0000-000091160000}"/>
    <cellStyle name="20% - Accent6 4 8 2 3" xfId="5784" xr:uid="{00000000-0005-0000-0000-000092160000}"/>
    <cellStyle name="20% - Accent6 4 8 3" xfId="5785" xr:uid="{00000000-0005-0000-0000-000093160000}"/>
    <cellStyle name="20% - Accent6 4 8 4" xfId="5786" xr:uid="{00000000-0005-0000-0000-000094160000}"/>
    <cellStyle name="20% - Accent6 4 9" xfId="5787" xr:uid="{00000000-0005-0000-0000-000095160000}"/>
    <cellStyle name="20% - Accent6 4 9 2" xfId="5788" xr:uid="{00000000-0005-0000-0000-000096160000}"/>
    <cellStyle name="20% - Accent6 4 9 2 2" xfId="5789" xr:uid="{00000000-0005-0000-0000-000097160000}"/>
    <cellStyle name="20% - Accent6 4 9 2 3" xfId="5790" xr:uid="{00000000-0005-0000-0000-000098160000}"/>
    <cellStyle name="20% - Accent6 4 9 3" xfId="5791" xr:uid="{00000000-0005-0000-0000-000099160000}"/>
    <cellStyle name="20% - Accent6 4 9 4" xfId="5792" xr:uid="{00000000-0005-0000-0000-00009A160000}"/>
    <cellStyle name="20% - Accent6 5" xfId="5793" xr:uid="{00000000-0005-0000-0000-00009B160000}"/>
    <cellStyle name="20% - Accent6 5 10" xfId="5794" xr:uid="{00000000-0005-0000-0000-00009C160000}"/>
    <cellStyle name="20% - Accent6 5 10 2" xfId="5795" xr:uid="{00000000-0005-0000-0000-00009D160000}"/>
    <cellStyle name="20% - Accent6 5 10 3" xfId="5796" xr:uid="{00000000-0005-0000-0000-00009E160000}"/>
    <cellStyle name="20% - Accent6 5 11" xfId="5797" xr:uid="{00000000-0005-0000-0000-00009F160000}"/>
    <cellStyle name="20% - Accent6 5 12" xfId="5798" xr:uid="{00000000-0005-0000-0000-0000A0160000}"/>
    <cellStyle name="20% - Accent6 5 2" xfId="5799" xr:uid="{00000000-0005-0000-0000-0000A1160000}"/>
    <cellStyle name="20% - Accent6 5 2 10" xfId="5800" xr:uid="{00000000-0005-0000-0000-0000A2160000}"/>
    <cellStyle name="20% - Accent6 5 2 2" xfId="5801" xr:uid="{00000000-0005-0000-0000-0000A3160000}"/>
    <cellStyle name="20% - Accent6 5 2 2 2" xfId="5802" xr:uid="{00000000-0005-0000-0000-0000A4160000}"/>
    <cellStyle name="20% - Accent6 5 2 2 2 2" xfId="5803" xr:uid="{00000000-0005-0000-0000-0000A5160000}"/>
    <cellStyle name="20% - Accent6 5 2 2 2 3" xfId="5804" xr:uid="{00000000-0005-0000-0000-0000A6160000}"/>
    <cellStyle name="20% - Accent6 5 2 2 3" xfId="5805" xr:uid="{00000000-0005-0000-0000-0000A7160000}"/>
    <cellStyle name="20% - Accent6 5 2 2 4" xfId="5806" xr:uid="{00000000-0005-0000-0000-0000A8160000}"/>
    <cellStyle name="20% - Accent6 5 2 3" xfId="5807" xr:uid="{00000000-0005-0000-0000-0000A9160000}"/>
    <cellStyle name="20% - Accent6 5 2 3 2" xfId="5808" xr:uid="{00000000-0005-0000-0000-0000AA160000}"/>
    <cellStyle name="20% - Accent6 5 2 3 2 2" xfId="5809" xr:uid="{00000000-0005-0000-0000-0000AB160000}"/>
    <cellStyle name="20% - Accent6 5 2 3 2 3" xfId="5810" xr:uid="{00000000-0005-0000-0000-0000AC160000}"/>
    <cellStyle name="20% - Accent6 5 2 3 3" xfId="5811" xr:uid="{00000000-0005-0000-0000-0000AD160000}"/>
    <cellStyle name="20% - Accent6 5 2 3 4" xfId="5812" xr:uid="{00000000-0005-0000-0000-0000AE160000}"/>
    <cellStyle name="20% - Accent6 5 2 4" xfId="5813" xr:uid="{00000000-0005-0000-0000-0000AF160000}"/>
    <cellStyle name="20% - Accent6 5 2 4 2" xfId="5814" xr:uid="{00000000-0005-0000-0000-0000B0160000}"/>
    <cellStyle name="20% - Accent6 5 2 4 2 2" xfId="5815" xr:uid="{00000000-0005-0000-0000-0000B1160000}"/>
    <cellStyle name="20% - Accent6 5 2 4 2 3" xfId="5816" xr:uid="{00000000-0005-0000-0000-0000B2160000}"/>
    <cellStyle name="20% - Accent6 5 2 4 3" xfId="5817" xr:uid="{00000000-0005-0000-0000-0000B3160000}"/>
    <cellStyle name="20% - Accent6 5 2 4 4" xfId="5818" xr:uid="{00000000-0005-0000-0000-0000B4160000}"/>
    <cellStyle name="20% - Accent6 5 2 5" xfId="5819" xr:uid="{00000000-0005-0000-0000-0000B5160000}"/>
    <cellStyle name="20% - Accent6 5 2 5 2" xfId="5820" xr:uid="{00000000-0005-0000-0000-0000B6160000}"/>
    <cellStyle name="20% - Accent6 5 2 5 2 2" xfId="5821" xr:uid="{00000000-0005-0000-0000-0000B7160000}"/>
    <cellStyle name="20% - Accent6 5 2 5 2 3" xfId="5822" xr:uid="{00000000-0005-0000-0000-0000B8160000}"/>
    <cellStyle name="20% - Accent6 5 2 5 3" xfId="5823" xr:uid="{00000000-0005-0000-0000-0000B9160000}"/>
    <cellStyle name="20% - Accent6 5 2 5 4" xfId="5824" xr:uid="{00000000-0005-0000-0000-0000BA160000}"/>
    <cellStyle name="20% - Accent6 5 2 6" xfId="5825" xr:uid="{00000000-0005-0000-0000-0000BB160000}"/>
    <cellStyle name="20% - Accent6 5 2 6 2" xfId="5826" xr:uid="{00000000-0005-0000-0000-0000BC160000}"/>
    <cellStyle name="20% - Accent6 5 2 6 2 2" xfId="5827" xr:uid="{00000000-0005-0000-0000-0000BD160000}"/>
    <cellStyle name="20% - Accent6 5 2 6 2 3" xfId="5828" xr:uid="{00000000-0005-0000-0000-0000BE160000}"/>
    <cellStyle name="20% - Accent6 5 2 6 3" xfId="5829" xr:uid="{00000000-0005-0000-0000-0000BF160000}"/>
    <cellStyle name="20% - Accent6 5 2 6 4" xfId="5830" xr:uid="{00000000-0005-0000-0000-0000C0160000}"/>
    <cellStyle name="20% - Accent6 5 2 7" xfId="5831" xr:uid="{00000000-0005-0000-0000-0000C1160000}"/>
    <cellStyle name="20% - Accent6 5 2 7 2" xfId="5832" xr:uid="{00000000-0005-0000-0000-0000C2160000}"/>
    <cellStyle name="20% - Accent6 5 2 7 2 2" xfId="5833" xr:uid="{00000000-0005-0000-0000-0000C3160000}"/>
    <cellStyle name="20% - Accent6 5 2 7 2 3" xfId="5834" xr:uid="{00000000-0005-0000-0000-0000C4160000}"/>
    <cellStyle name="20% - Accent6 5 2 7 3" xfId="5835" xr:uid="{00000000-0005-0000-0000-0000C5160000}"/>
    <cellStyle name="20% - Accent6 5 2 7 4" xfId="5836" xr:uid="{00000000-0005-0000-0000-0000C6160000}"/>
    <cellStyle name="20% - Accent6 5 2 8" xfId="5837" xr:uid="{00000000-0005-0000-0000-0000C7160000}"/>
    <cellStyle name="20% - Accent6 5 2 8 2" xfId="5838" xr:uid="{00000000-0005-0000-0000-0000C8160000}"/>
    <cellStyle name="20% - Accent6 5 2 8 3" xfId="5839" xr:uid="{00000000-0005-0000-0000-0000C9160000}"/>
    <cellStyle name="20% - Accent6 5 2 9" xfId="5840" xr:uid="{00000000-0005-0000-0000-0000CA160000}"/>
    <cellStyle name="20% - Accent6 5 3" xfId="5841" xr:uid="{00000000-0005-0000-0000-0000CB160000}"/>
    <cellStyle name="20% - Accent6 5 3 10" xfId="5842" xr:uid="{00000000-0005-0000-0000-0000CC160000}"/>
    <cellStyle name="20% - Accent6 5 3 2" xfId="5843" xr:uid="{00000000-0005-0000-0000-0000CD160000}"/>
    <cellStyle name="20% - Accent6 5 3 2 2" xfId="5844" xr:uid="{00000000-0005-0000-0000-0000CE160000}"/>
    <cellStyle name="20% - Accent6 5 3 2 2 2" xfId="5845" xr:uid="{00000000-0005-0000-0000-0000CF160000}"/>
    <cellStyle name="20% - Accent6 5 3 2 2 3" xfId="5846" xr:uid="{00000000-0005-0000-0000-0000D0160000}"/>
    <cellStyle name="20% - Accent6 5 3 2 3" xfId="5847" xr:uid="{00000000-0005-0000-0000-0000D1160000}"/>
    <cellStyle name="20% - Accent6 5 3 2 4" xfId="5848" xr:uid="{00000000-0005-0000-0000-0000D2160000}"/>
    <cellStyle name="20% - Accent6 5 3 3" xfId="5849" xr:uid="{00000000-0005-0000-0000-0000D3160000}"/>
    <cellStyle name="20% - Accent6 5 3 3 2" xfId="5850" xr:uid="{00000000-0005-0000-0000-0000D4160000}"/>
    <cellStyle name="20% - Accent6 5 3 3 2 2" xfId="5851" xr:uid="{00000000-0005-0000-0000-0000D5160000}"/>
    <cellStyle name="20% - Accent6 5 3 3 2 3" xfId="5852" xr:uid="{00000000-0005-0000-0000-0000D6160000}"/>
    <cellStyle name="20% - Accent6 5 3 3 3" xfId="5853" xr:uid="{00000000-0005-0000-0000-0000D7160000}"/>
    <cellStyle name="20% - Accent6 5 3 3 4" xfId="5854" xr:uid="{00000000-0005-0000-0000-0000D8160000}"/>
    <cellStyle name="20% - Accent6 5 3 4" xfId="5855" xr:uid="{00000000-0005-0000-0000-0000D9160000}"/>
    <cellStyle name="20% - Accent6 5 3 4 2" xfId="5856" xr:uid="{00000000-0005-0000-0000-0000DA160000}"/>
    <cellStyle name="20% - Accent6 5 3 4 2 2" xfId="5857" xr:uid="{00000000-0005-0000-0000-0000DB160000}"/>
    <cellStyle name="20% - Accent6 5 3 4 2 3" xfId="5858" xr:uid="{00000000-0005-0000-0000-0000DC160000}"/>
    <cellStyle name="20% - Accent6 5 3 4 3" xfId="5859" xr:uid="{00000000-0005-0000-0000-0000DD160000}"/>
    <cellStyle name="20% - Accent6 5 3 4 4" xfId="5860" xr:uid="{00000000-0005-0000-0000-0000DE160000}"/>
    <cellStyle name="20% - Accent6 5 3 5" xfId="5861" xr:uid="{00000000-0005-0000-0000-0000DF160000}"/>
    <cellStyle name="20% - Accent6 5 3 5 2" xfId="5862" xr:uid="{00000000-0005-0000-0000-0000E0160000}"/>
    <cellStyle name="20% - Accent6 5 3 5 2 2" xfId="5863" xr:uid="{00000000-0005-0000-0000-0000E1160000}"/>
    <cellStyle name="20% - Accent6 5 3 5 2 3" xfId="5864" xr:uid="{00000000-0005-0000-0000-0000E2160000}"/>
    <cellStyle name="20% - Accent6 5 3 5 3" xfId="5865" xr:uid="{00000000-0005-0000-0000-0000E3160000}"/>
    <cellStyle name="20% - Accent6 5 3 5 4" xfId="5866" xr:uid="{00000000-0005-0000-0000-0000E4160000}"/>
    <cellStyle name="20% - Accent6 5 3 6" xfId="5867" xr:uid="{00000000-0005-0000-0000-0000E5160000}"/>
    <cellStyle name="20% - Accent6 5 3 6 2" xfId="5868" xr:uid="{00000000-0005-0000-0000-0000E6160000}"/>
    <cellStyle name="20% - Accent6 5 3 6 2 2" xfId="5869" xr:uid="{00000000-0005-0000-0000-0000E7160000}"/>
    <cellStyle name="20% - Accent6 5 3 6 2 3" xfId="5870" xr:uid="{00000000-0005-0000-0000-0000E8160000}"/>
    <cellStyle name="20% - Accent6 5 3 6 3" xfId="5871" xr:uid="{00000000-0005-0000-0000-0000E9160000}"/>
    <cellStyle name="20% - Accent6 5 3 6 4" xfId="5872" xr:uid="{00000000-0005-0000-0000-0000EA160000}"/>
    <cellStyle name="20% - Accent6 5 3 7" xfId="5873" xr:uid="{00000000-0005-0000-0000-0000EB160000}"/>
    <cellStyle name="20% - Accent6 5 3 7 2" xfId="5874" xr:uid="{00000000-0005-0000-0000-0000EC160000}"/>
    <cellStyle name="20% - Accent6 5 3 7 2 2" xfId="5875" xr:uid="{00000000-0005-0000-0000-0000ED160000}"/>
    <cellStyle name="20% - Accent6 5 3 7 2 3" xfId="5876" xr:uid="{00000000-0005-0000-0000-0000EE160000}"/>
    <cellStyle name="20% - Accent6 5 3 7 3" xfId="5877" xr:uid="{00000000-0005-0000-0000-0000EF160000}"/>
    <cellStyle name="20% - Accent6 5 3 7 4" xfId="5878" xr:uid="{00000000-0005-0000-0000-0000F0160000}"/>
    <cellStyle name="20% - Accent6 5 3 8" xfId="5879" xr:uid="{00000000-0005-0000-0000-0000F1160000}"/>
    <cellStyle name="20% - Accent6 5 3 8 2" xfId="5880" xr:uid="{00000000-0005-0000-0000-0000F2160000}"/>
    <cellStyle name="20% - Accent6 5 3 8 3" xfId="5881" xr:uid="{00000000-0005-0000-0000-0000F3160000}"/>
    <cellStyle name="20% - Accent6 5 3 9" xfId="5882" xr:uid="{00000000-0005-0000-0000-0000F4160000}"/>
    <cellStyle name="20% - Accent6 5 4" xfId="5883" xr:uid="{00000000-0005-0000-0000-0000F5160000}"/>
    <cellStyle name="20% - Accent6 5 4 2" xfId="5884" xr:uid="{00000000-0005-0000-0000-0000F6160000}"/>
    <cellStyle name="20% - Accent6 5 4 2 2" xfId="5885" xr:uid="{00000000-0005-0000-0000-0000F7160000}"/>
    <cellStyle name="20% - Accent6 5 4 2 3" xfId="5886" xr:uid="{00000000-0005-0000-0000-0000F8160000}"/>
    <cellStyle name="20% - Accent6 5 4 3" xfId="5887" xr:uid="{00000000-0005-0000-0000-0000F9160000}"/>
    <cellStyle name="20% - Accent6 5 4 4" xfId="5888" xr:uid="{00000000-0005-0000-0000-0000FA160000}"/>
    <cellStyle name="20% - Accent6 5 5" xfId="5889" xr:uid="{00000000-0005-0000-0000-0000FB160000}"/>
    <cellStyle name="20% - Accent6 5 5 2" xfId="5890" xr:uid="{00000000-0005-0000-0000-0000FC160000}"/>
    <cellStyle name="20% - Accent6 5 5 2 2" xfId="5891" xr:uid="{00000000-0005-0000-0000-0000FD160000}"/>
    <cellStyle name="20% - Accent6 5 5 2 3" xfId="5892" xr:uid="{00000000-0005-0000-0000-0000FE160000}"/>
    <cellStyle name="20% - Accent6 5 5 3" xfId="5893" xr:uid="{00000000-0005-0000-0000-0000FF160000}"/>
    <cellStyle name="20% - Accent6 5 5 4" xfId="5894" xr:uid="{00000000-0005-0000-0000-000000170000}"/>
    <cellStyle name="20% - Accent6 5 6" xfId="5895" xr:uid="{00000000-0005-0000-0000-000001170000}"/>
    <cellStyle name="20% - Accent6 5 6 2" xfId="5896" xr:uid="{00000000-0005-0000-0000-000002170000}"/>
    <cellStyle name="20% - Accent6 5 6 2 2" xfId="5897" xr:uid="{00000000-0005-0000-0000-000003170000}"/>
    <cellStyle name="20% - Accent6 5 6 2 3" xfId="5898" xr:uid="{00000000-0005-0000-0000-000004170000}"/>
    <cellStyle name="20% - Accent6 5 6 3" xfId="5899" xr:uid="{00000000-0005-0000-0000-000005170000}"/>
    <cellStyle name="20% - Accent6 5 6 4" xfId="5900" xr:uid="{00000000-0005-0000-0000-000006170000}"/>
    <cellStyle name="20% - Accent6 5 7" xfId="5901" xr:uid="{00000000-0005-0000-0000-000007170000}"/>
    <cellStyle name="20% - Accent6 5 7 2" xfId="5902" xr:uid="{00000000-0005-0000-0000-000008170000}"/>
    <cellStyle name="20% - Accent6 5 7 2 2" xfId="5903" xr:uid="{00000000-0005-0000-0000-000009170000}"/>
    <cellStyle name="20% - Accent6 5 7 2 3" xfId="5904" xr:uid="{00000000-0005-0000-0000-00000A170000}"/>
    <cellStyle name="20% - Accent6 5 7 3" xfId="5905" xr:uid="{00000000-0005-0000-0000-00000B170000}"/>
    <cellStyle name="20% - Accent6 5 7 4" xfId="5906" xr:uid="{00000000-0005-0000-0000-00000C170000}"/>
    <cellStyle name="20% - Accent6 5 8" xfId="5907" xr:uid="{00000000-0005-0000-0000-00000D170000}"/>
    <cellStyle name="20% - Accent6 5 8 2" xfId="5908" xr:uid="{00000000-0005-0000-0000-00000E170000}"/>
    <cellStyle name="20% - Accent6 5 8 2 2" xfId="5909" xr:uid="{00000000-0005-0000-0000-00000F170000}"/>
    <cellStyle name="20% - Accent6 5 8 2 3" xfId="5910" xr:uid="{00000000-0005-0000-0000-000010170000}"/>
    <cellStyle name="20% - Accent6 5 8 3" xfId="5911" xr:uid="{00000000-0005-0000-0000-000011170000}"/>
    <cellStyle name="20% - Accent6 5 8 4" xfId="5912" xr:uid="{00000000-0005-0000-0000-000012170000}"/>
    <cellStyle name="20% - Accent6 5 9" xfId="5913" xr:uid="{00000000-0005-0000-0000-000013170000}"/>
    <cellStyle name="20% - Accent6 5 9 2" xfId="5914" xr:uid="{00000000-0005-0000-0000-000014170000}"/>
    <cellStyle name="20% - Accent6 5 9 2 2" xfId="5915" xr:uid="{00000000-0005-0000-0000-000015170000}"/>
    <cellStyle name="20% - Accent6 5 9 2 3" xfId="5916" xr:uid="{00000000-0005-0000-0000-000016170000}"/>
    <cellStyle name="20% - Accent6 5 9 3" xfId="5917" xr:uid="{00000000-0005-0000-0000-000017170000}"/>
    <cellStyle name="20% - Accent6 5 9 4" xfId="5918" xr:uid="{00000000-0005-0000-0000-000018170000}"/>
    <cellStyle name="20% - Accent6 6" xfId="5919" xr:uid="{00000000-0005-0000-0000-000019170000}"/>
    <cellStyle name="20% - Accent6 6 10" xfId="5920" xr:uid="{00000000-0005-0000-0000-00001A170000}"/>
    <cellStyle name="20% - Accent6 6 10 2" xfId="5921" xr:uid="{00000000-0005-0000-0000-00001B170000}"/>
    <cellStyle name="20% - Accent6 6 10 3" xfId="5922" xr:uid="{00000000-0005-0000-0000-00001C170000}"/>
    <cellStyle name="20% - Accent6 6 11" xfId="5923" xr:uid="{00000000-0005-0000-0000-00001D170000}"/>
    <cellStyle name="20% - Accent6 6 12" xfId="5924" xr:uid="{00000000-0005-0000-0000-00001E170000}"/>
    <cellStyle name="20% - Accent6 6 2" xfId="5925" xr:uid="{00000000-0005-0000-0000-00001F170000}"/>
    <cellStyle name="20% - Accent6 6 2 10" xfId="5926" xr:uid="{00000000-0005-0000-0000-000020170000}"/>
    <cellStyle name="20% - Accent6 6 2 2" xfId="5927" xr:uid="{00000000-0005-0000-0000-000021170000}"/>
    <cellStyle name="20% - Accent6 6 2 2 2" xfId="5928" xr:uid="{00000000-0005-0000-0000-000022170000}"/>
    <cellStyle name="20% - Accent6 6 2 2 2 2" xfId="5929" xr:uid="{00000000-0005-0000-0000-000023170000}"/>
    <cellStyle name="20% - Accent6 6 2 2 2 3" xfId="5930" xr:uid="{00000000-0005-0000-0000-000024170000}"/>
    <cellStyle name="20% - Accent6 6 2 2 3" xfId="5931" xr:uid="{00000000-0005-0000-0000-000025170000}"/>
    <cellStyle name="20% - Accent6 6 2 2 4" xfId="5932" xr:uid="{00000000-0005-0000-0000-000026170000}"/>
    <cellStyle name="20% - Accent6 6 2 3" xfId="5933" xr:uid="{00000000-0005-0000-0000-000027170000}"/>
    <cellStyle name="20% - Accent6 6 2 3 2" xfId="5934" xr:uid="{00000000-0005-0000-0000-000028170000}"/>
    <cellStyle name="20% - Accent6 6 2 3 2 2" xfId="5935" xr:uid="{00000000-0005-0000-0000-000029170000}"/>
    <cellStyle name="20% - Accent6 6 2 3 2 3" xfId="5936" xr:uid="{00000000-0005-0000-0000-00002A170000}"/>
    <cellStyle name="20% - Accent6 6 2 3 3" xfId="5937" xr:uid="{00000000-0005-0000-0000-00002B170000}"/>
    <cellStyle name="20% - Accent6 6 2 3 4" xfId="5938" xr:uid="{00000000-0005-0000-0000-00002C170000}"/>
    <cellStyle name="20% - Accent6 6 2 4" xfId="5939" xr:uid="{00000000-0005-0000-0000-00002D170000}"/>
    <cellStyle name="20% - Accent6 6 2 4 2" xfId="5940" xr:uid="{00000000-0005-0000-0000-00002E170000}"/>
    <cellStyle name="20% - Accent6 6 2 4 2 2" xfId="5941" xr:uid="{00000000-0005-0000-0000-00002F170000}"/>
    <cellStyle name="20% - Accent6 6 2 4 2 3" xfId="5942" xr:uid="{00000000-0005-0000-0000-000030170000}"/>
    <cellStyle name="20% - Accent6 6 2 4 3" xfId="5943" xr:uid="{00000000-0005-0000-0000-000031170000}"/>
    <cellStyle name="20% - Accent6 6 2 4 4" xfId="5944" xr:uid="{00000000-0005-0000-0000-000032170000}"/>
    <cellStyle name="20% - Accent6 6 2 5" xfId="5945" xr:uid="{00000000-0005-0000-0000-000033170000}"/>
    <cellStyle name="20% - Accent6 6 2 5 2" xfId="5946" xr:uid="{00000000-0005-0000-0000-000034170000}"/>
    <cellStyle name="20% - Accent6 6 2 5 2 2" xfId="5947" xr:uid="{00000000-0005-0000-0000-000035170000}"/>
    <cellStyle name="20% - Accent6 6 2 5 2 3" xfId="5948" xr:uid="{00000000-0005-0000-0000-000036170000}"/>
    <cellStyle name="20% - Accent6 6 2 5 3" xfId="5949" xr:uid="{00000000-0005-0000-0000-000037170000}"/>
    <cellStyle name="20% - Accent6 6 2 5 4" xfId="5950" xr:uid="{00000000-0005-0000-0000-000038170000}"/>
    <cellStyle name="20% - Accent6 6 2 6" xfId="5951" xr:uid="{00000000-0005-0000-0000-000039170000}"/>
    <cellStyle name="20% - Accent6 6 2 6 2" xfId="5952" xr:uid="{00000000-0005-0000-0000-00003A170000}"/>
    <cellStyle name="20% - Accent6 6 2 6 2 2" xfId="5953" xr:uid="{00000000-0005-0000-0000-00003B170000}"/>
    <cellStyle name="20% - Accent6 6 2 6 2 3" xfId="5954" xr:uid="{00000000-0005-0000-0000-00003C170000}"/>
    <cellStyle name="20% - Accent6 6 2 6 3" xfId="5955" xr:uid="{00000000-0005-0000-0000-00003D170000}"/>
    <cellStyle name="20% - Accent6 6 2 6 4" xfId="5956" xr:uid="{00000000-0005-0000-0000-00003E170000}"/>
    <cellStyle name="20% - Accent6 6 2 7" xfId="5957" xr:uid="{00000000-0005-0000-0000-00003F170000}"/>
    <cellStyle name="20% - Accent6 6 2 7 2" xfId="5958" xr:uid="{00000000-0005-0000-0000-000040170000}"/>
    <cellStyle name="20% - Accent6 6 2 7 2 2" xfId="5959" xr:uid="{00000000-0005-0000-0000-000041170000}"/>
    <cellStyle name="20% - Accent6 6 2 7 2 3" xfId="5960" xr:uid="{00000000-0005-0000-0000-000042170000}"/>
    <cellStyle name="20% - Accent6 6 2 7 3" xfId="5961" xr:uid="{00000000-0005-0000-0000-000043170000}"/>
    <cellStyle name="20% - Accent6 6 2 7 4" xfId="5962" xr:uid="{00000000-0005-0000-0000-000044170000}"/>
    <cellStyle name="20% - Accent6 6 2 8" xfId="5963" xr:uid="{00000000-0005-0000-0000-000045170000}"/>
    <cellStyle name="20% - Accent6 6 2 8 2" xfId="5964" xr:uid="{00000000-0005-0000-0000-000046170000}"/>
    <cellStyle name="20% - Accent6 6 2 8 3" xfId="5965" xr:uid="{00000000-0005-0000-0000-000047170000}"/>
    <cellStyle name="20% - Accent6 6 2 9" xfId="5966" xr:uid="{00000000-0005-0000-0000-000048170000}"/>
    <cellStyle name="20% - Accent6 6 3" xfId="5967" xr:uid="{00000000-0005-0000-0000-000049170000}"/>
    <cellStyle name="20% - Accent6 6 3 10" xfId="5968" xr:uid="{00000000-0005-0000-0000-00004A170000}"/>
    <cellStyle name="20% - Accent6 6 3 2" xfId="5969" xr:uid="{00000000-0005-0000-0000-00004B170000}"/>
    <cellStyle name="20% - Accent6 6 3 2 2" xfId="5970" xr:uid="{00000000-0005-0000-0000-00004C170000}"/>
    <cellStyle name="20% - Accent6 6 3 2 2 2" xfId="5971" xr:uid="{00000000-0005-0000-0000-00004D170000}"/>
    <cellStyle name="20% - Accent6 6 3 2 2 3" xfId="5972" xr:uid="{00000000-0005-0000-0000-00004E170000}"/>
    <cellStyle name="20% - Accent6 6 3 2 3" xfId="5973" xr:uid="{00000000-0005-0000-0000-00004F170000}"/>
    <cellStyle name="20% - Accent6 6 3 2 4" xfId="5974" xr:uid="{00000000-0005-0000-0000-000050170000}"/>
    <cellStyle name="20% - Accent6 6 3 3" xfId="5975" xr:uid="{00000000-0005-0000-0000-000051170000}"/>
    <cellStyle name="20% - Accent6 6 3 3 2" xfId="5976" xr:uid="{00000000-0005-0000-0000-000052170000}"/>
    <cellStyle name="20% - Accent6 6 3 3 2 2" xfId="5977" xr:uid="{00000000-0005-0000-0000-000053170000}"/>
    <cellStyle name="20% - Accent6 6 3 3 2 3" xfId="5978" xr:uid="{00000000-0005-0000-0000-000054170000}"/>
    <cellStyle name="20% - Accent6 6 3 3 3" xfId="5979" xr:uid="{00000000-0005-0000-0000-000055170000}"/>
    <cellStyle name="20% - Accent6 6 3 3 4" xfId="5980" xr:uid="{00000000-0005-0000-0000-000056170000}"/>
    <cellStyle name="20% - Accent6 6 3 4" xfId="5981" xr:uid="{00000000-0005-0000-0000-000057170000}"/>
    <cellStyle name="20% - Accent6 6 3 4 2" xfId="5982" xr:uid="{00000000-0005-0000-0000-000058170000}"/>
    <cellStyle name="20% - Accent6 6 3 4 2 2" xfId="5983" xr:uid="{00000000-0005-0000-0000-000059170000}"/>
    <cellStyle name="20% - Accent6 6 3 4 2 3" xfId="5984" xr:uid="{00000000-0005-0000-0000-00005A170000}"/>
    <cellStyle name="20% - Accent6 6 3 4 3" xfId="5985" xr:uid="{00000000-0005-0000-0000-00005B170000}"/>
    <cellStyle name="20% - Accent6 6 3 4 4" xfId="5986" xr:uid="{00000000-0005-0000-0000-00005C170000}"/>
    <cellStyle name="20% - Accent6 6 3 5" xfId="5987" xr:uid="{00000000-0005-0000-0000-00005D170000}"/>
    <cellStyle name="20% - Accent6 6 3 5 2" xfId="5988" xr:uid="{00000000-0005-0000-0000-00005E170000}"/>
    <cellStyle name="20% - Accent6 6 3 5 2 2" xfId="5989" xr:uid="{00000000-0005-0000-0000-00005F170000}"/>
    <cellStyle name="20% - Accent6 6 3 5 2 3" xfId="5990" xr:uid="{00000000-0005-0000-0000-000060170000}"/>
    <cellStyle name="20% - Accent6 6 3 5 3" xfId="5991" xr:uid="{00000000-0005-0000-0000-000061170000}"/>
    <cellStyle name="20% - Accent6 6 3 5 4" xfId="5992" xr:uid="{00000000-0005-0000-0000-000062170000}"/>
    <cellStyle name="20% - Accent6 6 3 6" xfId="5993" xr:uid="{00000000-0005-0000-0000-000063170000}"/>
    <cellStyle name="20% - Accent6 6 3 6 2" xfId="5994" xr:uid="{00000000-0005-0000-0000-000064170000}"/>
    <cellStyle name="20% - Accent6 6 3 6 2 2" xfId="5995" xr:uid="{00000000-0005-0000-0000-000065170000}"/>
    <cellStyle name="20% - Accent6 6 3 6 2 3" xfId="5996" xr:uid="{00000000-0005-0000-0000-000066170000}"/>
    <cellStyle name="20% - Accent6 6 3 6 3" xfId="5997" xr:uid="{00000000-0005-0000-0000-000067170000}"/>
    <cellStyle name="20% - Accent6 6 3 6 4" xfId="5998" xr:uid="{00000000-0005-0000-0000-000068170000}"/>
    <cellStyle name="20% - Accent6 6 3 7" xfId="5999" xr:uid="{00000000-0005-0000-0000-000069170000}"/>
    <cellStyle name="20% - Accent6 6 3 7 2" xfId="6000" xr:uid="{00000000-0005-0000-0000-00006A170000}"/>
    <cellStyle name="20% - Accent6 6 3 7 2 2" xfId="6001" xr:uid="{00000000-0005-0000-0000-00006B170000}"/>
    <cellStyle name="20% - Accent6 6 3 7 2 3" xfId="6002" xr:uid="{00000000-0005-0000-0000-00006C170000}"/>
    <cellStyle name="20% - Accent6 6 3 7 3" xfId="6003" xr:uid="{00000000-0005-0000-0000-00006D170000}"/>
    <cellStyle name="20% - Accent6 6 3 7 4" xfId="6004" xr:uid="{00000000-0005-0000-0000-00006E170000}"/>
    <cellStyle name="20% - Accent6 6 3 8" xfId="6005" xr:uid="{00000000-0005-0000-0000-00006F170000}"/>
    <cellStyle name="20% - Accent6 6 3 8 2" xfId="6006" xr:uid="{00000000-0005-0000-0000-000070170000}"/>
    <cellStyle name="20% - Accent6 6 3 8 3" xfId="6007" xr:uid="{00000000-0005-0000-0000-000071170000}"/>
    <cellStyle name="20% - Accent6 6 3 9" xfId="6008" xr:uid="{00000000-0005-0000-0000-000072170000}"/>
    <cellStyle name="20% - Accent6 6 4" xfId="6009" xr:uid="{00000000-0005-0000-0000-000073170000}"/>
    <cellStyle name="20% - Accent6 6 4 2" xfId="6010" xr:uid="{00000000-0005-0000-0000-000074170000}"/>
    <cellStyle name="20% - Accent6 6 4 2 2" xfId="6011" xr:uid="{00000000-0005-0000-0000-000075170000}"/>
    <cellStyle name="20% - Accent6 6 4 2 3" xfId="6012" xr:uid="{00000000-0005-0000-0000-000076170000}"/>
    <cellStyle name="20% - Accent6 6 4 3" xfId="6013" xr:uid="{00000000-0005-0000-0000-000077170000}"/>
    <cellStyle name="20% - Accent6 6 4 4" xfId="6014" xr:uid="{00000000-0005-0000-0000-000078170000}"/>
    <cellStyle name="20% - Accent6 6 5" xfId="6015" xr:uid="{00000000-0005-0000-0000-000079170000}"/>
    <cellStyle name="20% - Accent6 6 5 2" xfId="6016" xr:uid="{00000000-0005-0000-0000-00007A170000}"/>
    <cellStyle name="20% - Accent6 6 5 2 2" xfId="6017" xr:uid="{00000000-0005-0000-0000-00007B170000}"/>
    <cellStyle name="20% - Accent6 6 5 2 3" xfId="6018" xr:uid="{00000000-0005-0000-0000-00007C170000}"/>
    <cellStyle name="20% - Accent6 6 5 3" xfId="6019" xr:uid="{00000000-0005-0000-0000-00007D170000}"/>
    <cellStyle name="20% - Accent6 6 5 4" xfId="6020" xr:uid="{00000000-0005-0000-0000-00007E170000}"/>
    <cellStyle name="20% - Accent6 6 6" xfId="6021" xr:uid="{00000000-0005-0000-0000-00007F170000}"/>
    <cellStyle name="20% - Accent6 6 6 2" xfId="6022" xr:uid="{00000000-0005-0000-0000-000080170000}"/>
    <cellStyle name="20% - Accent6 6 6 2 2" xfId="6023" xr:uid="{00000000-0005-0000-0000-000081170000}"/>
    <cellStyle name="20% - Accent6 6 6 2 3" xfId="6024" xr:uid="{00000000-0005-0000-0000-000082170000}"/>
    <cellStyle name="20% - Accent6 6 6 3" xfId="6025" xr:uid="{00000000-0005-0000-0000-000083170000}"/>
    <cellStyle name="20% - Accent6 6 6 4" xfId="6026" xr:uid="{00000000-0005-0000-0000-000084170000}"/>
    <cellStyle name="20% - Accent6 6 7" xfId="6027" xr:uid="{00000000-0005-0000-0000-000085170000}"/>
    <cellStyle name="20% - Accent6 6 7 2" xfId="6028" xr:uid="{00000000-0005-0000-0000-000086170000}"/>
    <cellStyle name="20% - Accent6 6 7 2 2" xfId="6029" xr:uid="{00000000-0005-0000-0000-000087170000}"/>
    <cellStyle name="20% - Accent6 6 7 2 3" xfId="6030" xr:uid="{00000000-0005-0000-0000-000088170000}"/>
    <cellStyle name="20% - Accent6 6 7 3" xfId="6031" xr:uid="{00000000-0005-0000-0000-000089170000}"/>
    <cellStyle name="20% - Accent6 6 7 4" xfId="6032" xr:uid="{00000000-0005-0000-0000-00008A170000}"/>
    <cellStyle name="20% - Accent6 6 8" xfId="6033" xr:uid="{00000000-0005-0000-0000-00008B170000}"/>
    <cellStyle name="20% - Accent6 6 8 2" xfId="6034" xr:uid="{00000000-0005-0000-0000-00008C170000}"/>
    <cellStyle name="20% - Accent6 6 8 2 2" xfId="6035" xr:uid="{00000000-0005-0000-0000-00008D170000}"/>
    <cellStyle name="20% - Accent6 6 8 2 3" xfId="6036" xr:uid="{00000000-0005-0000-0000-00008E170000}"/>
    <cellStyle name="20% - Accent6 6 8 3" xfId="6037" xr:uid="{00000000-0005-0000-0000-00008F170000}"/>
    <cellStyle name="20% - Accent6 6 8 4" xfId="6038" xr:uid="{00000000-0005-0000-0000-000090170000}"/>
    <cellStyle name="20% - Accent6 6 9" xfId="6039" xr:uid="{00000000-0005-0000-0000-000091170000}"/>
    <cellStyle name="20% - Accent6 6 9 2" xfId="6040" xr:uid="{00000000-0005-0000-0000-000092170000}"/>
    <cellStyle name="20% - Accent6 6 9 2 2" xfId="6041" xr:uid="{00000000-0005-0000-0000-000093170000}"/>
    <cellStyle name="20% - Accent6 6 9 2 3" xfId="6042" xr:uid="{00000000-0005-0000-0000-000094170000}"/>
    <cellStyle name="20% - Accent6 6 9 3" xfId="6043" xr:uid="{00000000-0005-0000-0000-000095170000}"/>
    <cellStyle name="20% - Accent6 6 9 4" xfId="6044" xr:uid="{00000000-0005-0000-0000-000096170000}"/>
    <cellStyle name="20% - Accent6 7" xfId="6045" xr:uid="{00000000-0005-0000-0000-000097170000}"/>
    <cellStyle name="20% - Accent6 7 10" xfId="6046" xr:uid="{00000000-0005-0000-0000-000098170000}"/>
    <cellStyle name="20% - Accent6 7 2" xfId="6047" xr:uid="{00000000-0005-0000-0000-000099170000}"/>
    <cellStyle name="20% - Accent6 7 2 2" xfId="6048" xr:uid="{00000000-0005-0000-0000-00009A170000}"/>
    <cellStyle name="20% - Accent6 7 2 2 2" xfId="6049" xr:uid="{00000000-0005-0000-0000-00009B170000}"/>
    <cellStyle name="20% - Accent6 7 2 2 3" xfId="6050" xr:uid="{00000000-0005-0000-0000-00009C170000}"/>
    <cellStyle name="20% - Accent6 7 2 3" xfId="6051" xr:uid="{00000000-0005-0000-0000-00009D170000}"/>
    <cellStyle name="20% - Accent6 7 2 4" xfId="6052" xr:uid="{00000000-0005-0000-0000-00009E170000}"/>
    <cellStyle name="20% - Accent6 7 3" xfId="6053" xr:uid="{00000000-0005-0000-0000-00009F170000}"/>
    <cellStyle name="20% - Accent6 7 3 2" xfId="6054" xr:uid="{00000000-0005-0000-0000-0000A0170000}"/>
    <cellStyle name="20% - Accent6 7 3 2 2" xfId="6055" xr:uid="{00000000-0005-0000-0000-0000A1170000}"/>
    <cellStyle name="20% - Accent6 7 3 2 3" xfId="6056" xr:uid="{00000000-0005-0000-0000-0000A2170000}"/>
    <cellStyle name="20% - Accent6 7 3 3" xfId="6057" xr:uid="{00000000-0005-0000-0000-0000A3170000}"/>
    <cellStyle name="20% - Accent6 7 3 4" xfId="6058" xr:uid="{00000000-0005-0000-0000-0000A4170000}"/>
    <cellStyle name="20% - Accent6 7 4" xfId="6059" xr:uid="{00000000-0005-0000-0000-0000A5170000}"/>
    <cellStyle name="20% - Accent6 7 4 2" xfId="6060" xr:uid="{00000000-0005-0000-0000-0000A6170000}"/>
    <cellStyle name="20% - Accent6 7 4 2 2" xfId="6061" xr:uid="{00000000-0005-0000-0000-0000A7170000}"/>
    <cellStyle name="20% - Accent6 7 4 2 3" xfId="6062" xr:uid="{00000000-0005-0000-0000-0000A8170000}"/>
    <cellStyle name="20% - Accent6 7 4 3" xfId="6063" xr:uid="{00000000-0005-0000-0000-0000A9170000}"/>
    <cellStyle name="20% - Accent6 7 4 4" xfId="6064" xr:uid="{00000000-0005-0000-0000-0000AA170000}"/>
    <cellStyle name="20% - Accent6 7 5" xfId="6065" xr:uid="{00000000-0005-0000-0000-0000AB170000}"/>
    <cellStyle name="20% - Accent6 7 5 2" xfId="6066" xr:uid="{00000000-0005-0000-0000-0000AC170000}"/>
    <cellStyle name="20% - Accent6 7 5 2 2" xfId="6067" xr:uid="{00000000-0005-0000-0000-0000AD170000}"/>
    <cellStyle name="20% - Accent6 7 5 2 3" xfId="6068" xr:uid="{00000000-0005-0000-0000-0000AE170000}"/>
    <cellStyle name="20% - Accent6 7 5 3" xfId="6069" xr:uid="{00000000-0005-0000-0000-0000AF170000}"/>
    <cellStyle name="20% - Accent6 7 5 4" xfId="6070" xr:uid="{00000000-0005-0000-0000-0000B0170000}"/>
    <cellStyle name="20% - Accent6 7 6" xfId="6071" xr:uid="{00000000-0005-0000-0000-0000B1170000}"/>
    <cellStyle name="20% - Accent6 7 6 2" xfId="6072" xr:uid="{00000000-0005-0000-0000-0000B2170000}"/>
    <cellStyle name="20% - Accent6 7 6 2 2" xfId="6073" xr:uid="{00000000-0005-0000-0000-0000B3170000}"/>
    <cellStyle name="20% - Accent6 7 6 2 3" xfId="6074" xr:uid="{00000000-0005-0000-0000-0000B4170000}"/>
    <cellStyle name="20% - Accent6 7 6 3" xfId="6075" xr:uid="{00000000-0005-0000-0000-0000B5170000}"/>
    <cellStyle name="20% - Accent6 7 6 4" xfId="6076" xr:uid="{00000000-0005-0000-0000-0000B6170000}"/>
    <cellStyle name="20% - Accent6 7 7" xfId="6077" xr:uid="{00000000-0005-0000-0000-0000B7170000}"/>
    <cellStyle name="20% - Accent6 7 7 2" xfId="6078" xr:uid="{00000000-0005-0000-0000-0000B8170000}"/>
    <cellStyle name="20% - Accent6 7 7 2 2" xfId="6079" xr:uid="{00000000-0005-0000-0000-0000B9170000}"/>
    <cellStyle name="20% - Accent6 7 7 2 3" xfId="6080" xr:uid="{00000000-0005-0000-0000-0000BA170000}"/>
    <cellStyle name="20% - Accent6 7 7 3" xfId="6081" xr:uid="{00000000-0005-0000-0000-0000BB170000}"/>
    <cellStyle name="20% - Accent6 7 7 4" xfId="6082" xr:uid="{00000000-0005-0000-0000-0000BC170000}"/>
    <cellStyle name="20% - Accent6 7 8" xfId="6083" xr:uid="{00000000-0005-0000-0000-0000BD170000}"/>
    <cellStyle name="20% - Accent6 7 8 2" xfId="6084" xr:uid="{00000000-0005-0000-0000-0000BE170000}"/>
    <cellStyle name="20% - Accent6 7 8 3" xfId="6085" xr:uid="{00000000-0005-0000-0000-0000BF170000}"/>
    <cellStyle name="20% - Accent6 7 9" xfId="6086" xr:uid="{00000000-0005-0000-0000-0000C0170000}"/>
    <cellStyle name="20% - Accent6 8" xfId="6087" xr:uid="{00000000-0005-0000-0000-0000C1170000}"/>
    <cellStyle name="20% - Accent6 8 10" xfId="6088" xr:uid="{00000000-0005-0000-0000-0000C2170000}"/>
    <cellStyle name="20% - Accent6 8 2" xfId="6089" xr:uid="{00000000-0005-0000-0000-0000C3170000}"/>
    <cellStyle name="20% - Accent6 8 2 2" xfId="6090" xr:uid="{00000000-0005-0000-0000-0000C4170000}"/>
    <cellStyle name="20% - Accent6 8 2 2 2" xfId="6091" xr:uid="{00000000-0005-0000-0000-0000C5170000}"/>
    <cellStyle name="20% - Accent6 8 2 2 3" xfId="6092" xr:uid="{00000000-0005-0000-0000-0000C6170000}"/>
    <cellStyle name="20% - Accent6 8 2 3" xfId="6093" xr:uid="{00000000-0005-0000-0000-0000C7170000}"/>
    <cellStyle name="20% - Accent6 8 2 4" xfId="6094" xr:uid="{00000000-0005-0000-0000-0000C8170000}"/>
    <cellStyle name="20% - Accent6 8 3" xfId="6095" xr:uid="{00000000-0005-0000-0000-0000C9170000}"/>
    <cellStyle name="20% - Accent6 8 3 2" xfId="6096" xr:uid="{00000000-0005-0000-0000-0000CA170000}"/>
    <cellStyle name="20% - Accent6 8 3 2 2" xfId="6097" xr:uid="{00000000-0005-0000-0000-0000CB170000}"/>
    <cellStyle name="20% - Accent6 8 3 2 3" xfId="6098" xr:uid="{00000000-0005-0000-0000-0000CC170000}"/>
    <cellStyle name="20% - Accent6 8 3 3" xfId="6099" xr:uid="{00000000-0005-0000-0000-0000CD170000}"/>
    <cellStyle name="20% - Accent6 8 3 4" xfId="6100" xr:uid="{00000000-0005-0000-0000-0000CE170000}"/>
    <cellStyle name="20% - Accent6 8 4" xfId="6101" xr:uid="{00000000-0005-0000-0000-0000CF170000}"/>
    <cellStyle name="20% - Accent6 8 4 2" xfId="6102" xr:uid="{00000000-0005-0000-0000-0000D0170000}"/>
    <cellStyle name="20% - Accent6 8 4 2 2" xfId="6103" xr:uid="{00000000-0005-0000-0000-0000D1170000}"/>
    <cellStyle name="20% - Accent6 8 4 2 3" xfId="6104" xr:uid="{00000000-0005-0000-0000-0000D2170000}"/>
    <cellStyle name="20% - Accent6 8 4 3" xfId="6105" xr:uid="{00000000-0005-0000-0000-0000D3170000}"/>
    <cellStyle name="20% - Accent6 8 4 4" xfId="6106" xr:uid="{00000000-0005-0000-0000-0000D4170000}"/>
    <cellStyle name="20% - Accent6 8 5" xfId="6107" xr:uid="{00000000-0005-0000-0000-0000D5170000}"/>
    <cellStyle name="20% - Accent6 8 5 2" xfId="6108" xr:uid="{00000000-0005-0000-0000-0000D6170000}"/>
    <cellStyle name="20% - Accent6 8 5 2 2" xfId="6109" xr:uid="{00000000-0005-0000-0000-0000D7170000}"/>
    <cellStyle name="20% - Accent6 8 5 2 3" xfId="6110" xr:uid="{00000000-0005-0000-0000-0000D8170000}"/>
    <cellStyle name="20% - Accent6 8 5 3" xfId="6111" xr:uid="{00000000-0005-0000-0000-0000D9170000}"/>
    <cellStyle name="20% - Accent6 8 5 4" xfId="6112" xr:uid="{00000000-0005-0000-0000-0000DA170000}"/>
    <cellStyle name="20% - Accent6 8 6" xfId="6113" xr:uid="{00000000-0005-0000-0000-0000DB170000}"/>
    <cellStyle name="20% - Accent6 8 6 2" xfId="6114" xr:uid="{00000000-0005-0000-0000-0000DC170000}"/>
    <cellStyle name="20% - Accent6 8 6 2 2" xfId="6115" xr:uid="{00000000-0005-0000-0000-0000DD170000}"/>
    <cellStyle name="20% - Accent6 8 6 2 3" xfId="6116" xr:uid="{00000000-0005-0000-0000-0000DE170000}"/>
    <cellStyle name="20% - Accent6 8 6 3" xfId="6117" xr:uid="{00000000-0005-0000-0000-0000DF170000}"/>
    <cellStyle name="20% - Accent6 8 6 4" xfId="6118" xr:uid="{00000000-0005-0000-0000-0000E0170000}"/>
    <cellStyle name="20% - Accent6 8 7" xfId="6119" xr:uid="{00000000-0005-0000-0000-0000E1170000}"/>
    <cellStyle name="20% - Accent6 8 7 2" xfId="6120" xr:uid="{00000000-0005-0000-0000-0000E2170000}"/>
    <cellStyle name="20% - Accent6 8 7 2 2" xfId="6121" xr:uid="{00000000-0005-0000-0000-0000E3170000}"/>
    <cellStyle name="20% - Accent6 8 7 2 3" xfId="6122" xr:uid="{00000000-0005-0000-0000-0000E4170000}"/>
    <cellStyle name="20% - Accent6 8 7 3" xfId="6123" xr:uid="{00000000-0005-0000-0000-0000E5170000}"/>
    <cellStyle name="20% - Accent6 8 7 4" xfId="6124" xr:uid="{00000000-0005-0000-0000-0000E6170000}"/>
    <cellStyle name="20% - Accent6 8 8" xfId="6125" xr:uid="{00000000-0005-0000-0000-0000E7170000}"/>
    <cellStyle name="20% - Accent6 8 8 2" xfId="6126" xr:uid="{00000000-0005-0000-0000-0000E8170000}"/>
    <cellStyle name="20% - Accent6 8 8 3" xfId="6127" xr:uid="{00000000-0005-0000-0000-0000E9170000}"/>
    <cellStyle name="20% - Accent6 8 9" xfId="6128" xr:uid="{00000000-0005-0000-0000-0000EA170000}"/>
    <cellStyle name="20% - Accent6 9" xfId="6129" xr:uid="{00000000-0005-0000-0000-0000EB170000}"/>
    <cellStyle name="20% - Accent6 9 2" xfId="6130" xr:uid="{00000000-0005-0000-0000-0000EC170000}"/>
    <cellStyle name="20% - Accent6 9 2 2" xfId="6131" xr:uid="{00000000-0005-0000-0000-0000ED170000}"/>
    <cellStyle name="20% - Accent6 9 2 3" xfId="6132" xr:uid="{00000000-0005-0000-0000-0000EE170000}"/>
    <cellStyle name="20% - Accent6 9 3" xfId="6133" xr:uid="{00000000-0005-0000-0000-0000EF170000}"/>
    <cellStyle name="20% - Accent6 9 4" xfId="6134" xr:uid="{00000000-0005-0000-0000-0000F0170000}"/>
    <cellStyle name="40% - Accent1 10" xfId="6135" xr:uid="{00000000-0005-0000-0000-0000F1170000}"/>
    <cellStyle name="40% - Accent1 10 2" xfId="6136" xr:uid="{00000000-0005-0000-0000-0000F2170000}"/>
    <cellStyle name="40% - Accent1 10 2 2" xfId="6137" xr:uid="{00000000-0005-0000-0000-0000F3170000}"/>
    <cellStyle name="40% - Accent1 10 2 3" xfId="6138" xr:uid="{00000000-0005-0000-0000-0000F4170000}"/>
    <cellStyle name="40% - Accent1 10 3" xfId="6139" xr:uid="{00000000-0005-0000-0000-0000F5170000}"/>
    <cellStyle name="40% - Accent1 10 4" xfId="6140" xr:uid="{00000000-0005-0000-0000-0000F6170000}"/>
    <cellStyle name="40% - Accent1 11" xfId="6141" xr:uid="{00000000-0005-0000-0000-0000F7170000}"/>
    <cellStyle name="40% - Accent1 11 2" xfId="6142" xr:uid="{00000000-0005-0000-0000-0000F8170000}"/>
    <cellStyle name="40% - Accent1 11 2 2" xfId="6143" xr:uid="{00000000-0005-0000-0000-0000F9170000}"/>
    <cellStyle name="40% - Accent1 11 2 3" xfId="6144" xr:uid="{00000000-0005-0000-0000-0000FA170000}"/>
    <cellStyle name="40% - Accent1 11 3" xfId="6145" xr:uid="{00000000-0005-0000-0000-0000FB170000}"/>
    <cellStyle name="40% - Accent1 11 4" xfId="6146" xr:uid="{00000000-0005-0000-0000-0000FC170000}"/>
    <cellStyle name="40% - Accent1 12" xfId="6147" xr:uid="{00000000-0005-0000-0000-0000FD170000}"/>
    <cellStyle name="40% - Accent1 12 2" xfId="6148" xr:uid="{00000000-0005-0000-0000-0000FE170000}"/>
    <cellStyle name="40% - Accent1 12 2 2" xfId="6149" xr:uid="{00000000-0005-0000-0000-0000FF170000}"/>
    <cellStyle name="40% - Accent1 12 2 3" xfId="6150" xr:uid="{00000000-0005-0000-0000-000000180000}"/>
    <cellStyle name="40% - Accent1 12 3" xfId="6151" xr:uid="{00000000-0005-0000-0000-000001180000}"/>
    <cellStyle name="40% - Accent1 12 4" xfId="6152" xr:uid="{00000000-0005-0000-0000-000002180000}"/>
    <cellStyle name="40% - Accent1 13" xfId="6153" xr:uid="{00000000-0005-0000-0000-000003180000}"/>
    <cellStyle name="40% - Accent1 13 2" xfId="6154" xr:uid="{00000000-0005-0000-0000-000004180000}"/>
    <cellStyle name="40% - Accent1 13 2 2" xfId="6155" xr:uid="{00000000-0005-0000-0000-000005180000}"/>
    <cellStyle name="40% - Accent1 13 2 3" xfId="6156" xr:uid="{00000000-0005-0000-0000-000006180000}"/>
    <cellStyle name="40% - Accent1 13 3" xfId="6157" xr:uid="{00000000-0005-0000-0000-000007180000}"/>
    <cellStyle name="40% - Accent1 13 4" xfId="6158" xr:uid="{00000000-0005-0000-0000-000008180000}"/>
    <cellStyle name="40% - Accent1 14" xfId="6159" xr:uid="{00000000-0005-0000-0000-000009180000}"/>
    <cellStyle name="40% - Accent1 14 2" xfId="6160" xr:uid="{00000000-0005-0000-0000-00000A180000}"/>
    <cellStyle name="40% - Accent1 14 2 2" xfId="6161" xr:uid="{00000000-0005-0000-0000-00000B180000}"/>
    <cellStyle name="40% - Accent1 14 2 3" xfId="6162" xr:uid="{00000000-0005-0000-0000-00000C180000}"/>
    <cellStyle name="40% - Accent1 14 3" xfId="6163" xr:uid="{00000000-0005-0000-0000-00000D180000}"/>
    <cellStyle name="40% - Accent1 14 4" xfId="6164" xr:uid="{00000000-0005-0000-0000-00000E180000}"/>
    <cellStyle name="40% - Accent1 15" xfId="6165" xr:uid="{00000000-0005-0000-0000-00000F180000}"/>
    <cellStyle name="40% - Accent1 15 2" xfId="6166" xr:uid="{00000000-0005-0000-0000-000010180000}"/>
    <cellStyle name="40% - Accent1 15 2 2" xfId="6167" xr:uid="{00000000-0005-0000-0000-000011180000}"/>
    <cellStyle name="40% - Accent1 15 2 3" xfId="6168" xr:uid="{00000000-0005-0000-0000-000012180000}"/>
    <cellStyle name="40% - Accent1 15 3" xfId="6169" xr:uid="{00000000-0005-0000-0000-000013180000}"/>
    <cellStyle name="40% - Accent1 15 4" xfId="6170" xr:uid="{00000000-0005-0000-0000-000014180000}"/>
    <cellStyle name="40% - Accent1 16" xfId="6171" xr:uid="{00000000-0005-0000-0000-000015180000}"/>
    <cellStyle name="40% - Accent1 16 2" xfId="6172" xr:uid="{00000000-0005-0000-0000-000016180000}"/>
    <cellStyle name="40% - Accent1 16 3" xfId="6173" xr:uid="{00000000-0005-0000-0000-000017180000}"/>
    <cellStyle name="40% - Accent1 17" xfId="6174" xr:uid="{00000000-0005-0000-0000-000018180000}"/>
    <cellStyle name="40% - Accent1 18" xfId="6175" xr:uid="{00000000-0005-0000-0000-000019180000}"/>
    <cellStyle name="40% - Accent1 19" xfId="6176" xr:uid="{00000000-0005-0000-0000-00001A180000}"/>
    <cellStyle name="40% - Accent1 2" xfId="6177" xr:uid="{00000000-0005-0000-0000-00001B180000}"/>
    <cellStyle name="40% - Accent1 2 10" xfId="6178" xr:uid="{00000000-0005-0000-0000-00001C180000}"/>
    <cellStyle name="40% - Accent1 2 10 2" xfId="6179" xr:uid="{00000000-0005-0000-0000-00001D180000}"/>
    <cellStyle name="40% - Accent1 2 10 2 2" xfId="6180" xr:uid="{00000000-0005-0000-0000-00001E180000}"/>
    <cellStyle name="40% - Accent1 2 10 2 3" xfId="6181" xr:uid="{00000000-0005-0000-0000-00001F180000}"/>
    <cellStyle name="40% - Accent1 2 10 3" xfId="6182" xr:uid="{00000000-0005-0000-0000-000020180000}"/>
    <cellStyle name="40% - Accent1 2 10 4" xfId="6183" xr:uid="{00000000-0005-0000-0000-000021180000}"/>
    <cellStyle name="40% - Accent1 2 11" xfId="6184" xr:uid="{00000000-0005-0000-0000-000022180000}"/>
    <cellStyle name="40% - Accent1 2 11 2" xfId="6185" xr:uid="{00000000-0005-0000-0000-000023180000}"/>
    <cellStyle name="40% - Accent1 2 11 2 2" xfId="6186" xr:uid="{00000000-0005-0000-0000-000024180000}"/>
    <cellStyle name="40% - Accent1 2 11 2 3" xfId="6187" xr:uid="{00000000-0005-0000-0000-000025180000}"/>
    <cellStyle name="40% - Accent1 2 11 3" xfId="6188" xr:uid="{00000000-0005-0000-0000-000026180000}"/>
    <cellStyle name="40% - Accent1 2 11 4" xfId="6189" xr:uid="{00000000-0005-0000-0000-000027180000}"/>
    <cellStyle name="40% - Accent1 2 12" xfId="6190" xr:uid="{00000000-0005-0000-0000-000028180000}"/>
    <cellStyle name="40% - Accent1 2 12 2" xfId="6191" xr:uid="{00000000-0005-0000-0000-000029180000}"/>
    <cellStyle name="40% - Accent1 2 12 2 2" xfId="6192" xr:uid="{00000000-0005-0000-0000-00002A180000}"/>
    <cellStyle name="40% - Accent1 2 12 2 3" xfId="6193" xr:uid="{00000000-0005-0000-0000-00002B180000}"/>
    <cellStyle name="40% - Accent1 2 12 3" xfId="6194" xr:uid="{00000000-0005-0000-0000-00002C180000}"/>
    <cellStyle name="40% - Accent1 2 12 4" xfId="6195" xr:uid="{00000000-0005-0000-0000-00002D180000}"/>
    <cellStyle name="40% - Accent1 2 13" xfId="6196" xr:uid="{00000000-0005-0000-0000-00002E180000}"/>
    <cellStyle name="40% - Accent1 2 13 2" xfId="6197" xr:uid="{00000000-0005-0000-0000-00002F180000}"/>
    <cellStyle name="40% - Accent1 2 13 2 2" xfId="6198" xr:uid="{00000000-0005-0000-0000-000030180000}"/>
    <cellStyle name="40% - Accent1 2 13 2 3" xfId="6199" xr:uid="{00000000-0005-0000-0000-000031180000}"/>
    <cellStyle name="40% - Accent1 2 13 3" xfId="6200" xr:uid="{00000000-0005-0000-0000-000032180000}"/>
    <cellStyle name="40% - Accent1 2 13 4" xfId="6201" xr:uid="{00000000-0005-0000-0000-000033180000}"/>
    <cellStyle name="40% - Accent1 2 14" xfId="6202" xr:uid="{00000000-0005-0000-0000-000034180000}"/>
    <cellStyle name="40% - Accent1 2 14 2" xfId="6203" xr:uid="{00000000-0005-0000-0000-000035180000}"/>
    <cellStyle name="40% - Accent1 2 14 3" xfId="6204" xr:uid="{00000000-0005-0000-0000-000036180000}"/>
    <cellStyle name="40% - Accent1 2 15" xfId="6205" xr:uid="{00000000-0005-0000-0000-000037180000}"/>
    <cellStyle name="40% - Accent1 2 16" xfId="6206" xr:uid="{00000000-0005-0000-0000-000038180000}"/>
    <cellStyle name="40% - Accent1 2 2" xfId="6207" xr:uid="{00000000-0005-0000-0000-000039180000}"/>
    <cellStyle name="40% - Accent1 2 2 10" xfId="6208" xr:uid="{00000000-0005-0000-0000-00003A180000}"/>
    <cellStyle name="40% - Accent1 2 2 10 2" xfId="6209" xr:uid="{00000000-0005-0000-0000-00003B180000}"/>
    <cellStyle name="40% - Accent1 2 2 10 3" xfId="6210" xr:uid="{00000000-0005-0000-0000-00003C180000}"/>
    <cellStyle name="40% - Accent1 2 2 11" xfId="6211" xr:uid="{00000000-0005-0000-0000-00003D180000}"/>
    <cellStyle name="40% - Accent1 2 2 12" xfId="6212" xr:uid="{00000000-0005-0000-0000-00003E180000}"/>
    <cellStyle name="40% - Accent1 2 2 2" xfId="6213" xr:uid="{00000000-0005-0000-0000-00003F180000}"/>
    <cellStyle name="40% - Accent1 2 2 2 10" xfId="6214" xr:uid="{00000000-0005-0000-0000-000040180000}"/>
    <cellStyle name="40% - Accent1 2 2 2 2" xfId="6215" xr:uid="{00000000-0005-0000-0000-000041180000}"/>
    <cellStyle name="40% - Accent1 2 2 2 2 2" xfId="6216" xr:uid="{00000000-0005-0000-0000-000042180000}"/>
    <cellStyle name="40% - Accent1 2 2 2 2 2 2" xfId="6217" xr:uid="{00000000-0005-0000-0000-000043180000}"/>
    <cellStyle name="40% - Accent1 2 2 2 2 2 3" xfId="6218" xr:uid="{00000000-0005-0000-0000-000044180000}"/>
    <cellStyle name="40% - Accent1 2 2 2 2 3" xfId="6219" xr:uid="{00000000-0005-0000-0000-000045180000}"/>
    <cellStyle name="40% - Accent1 2 2 2 2 4" xfId="6220" xr:uid="{00000000-0005-0000-0000-000046180000}"/>
    <cellStyle name="40% - Accent1 2 2 2 3" xfId="6221" xr:uid="{00000000-0005-0000-0000-000047180000}"/>
    <cellStyle name="40% - Accent1 2 2 2 3 2" xfId="6222" xr:uid="{00000000-0005-0000-0000-000048180000}"/>
    <cellStyle name="40% - Accent1 2 2 2 3 2 2" xfId="6223" xr:uid="{00000000-0005-0000-0000-000049180000}"/>
    <cellStyle name="40% - Accent1 2 2 2 3 2 3" xfId="6224" xr:uid="{00000000-0005-0000-0000-00004A180000}"/>
    <cellStyle name="40% - Accent1 2 2 2 3 3" xfId="6225" xr:uid="{00000000-0005-0000-0000-00004B180000}"/>
    <cellStyle name="40% - Accent1 2 2 2 3 4" xfId="6226" xr:uid="{00000000-0005-0000-0000-00004C180000}"/>
    <cellStyle name="40% - Accent1 2 2 2 4" xfId="6227" xr:uid="{00000000-0005-0000-0000-00004D180000}"/>
    <cellStyle name="40% - Accent1 2 2 2 4 2" xfId="6228" xr:uid="{00000000-0005-0000-0000-00004E180000}"/>
    <cellStyle name="40% - Accent1 2 2 2 4 2 2" xfId="6229" xr:uid="{00000000-0005-0000-0000-00004F180000}"/>
    <cellStyle name="40% - Accent1 2 2 2 4 2 3" xfId="6230" xr:uid="{00000000-0005-0000-0000-000050180000}"/>
    <cellStyle name="40% - Accent1 2 2 2 4 3" xfId="6231" xr:uid="{00000000-0005-0000-0000-000051180000}"/>
    <cellStyle name="40% - Accent1 2 2 2 4 4" xfId="6232" xr:uid="{00000000-0005-0000-0000-000052180000}"/>
    <cellStyle name="40% - Accent1 2 2 2 5" xfId="6233" xr:uid="{00000000-0005-0000-0000-000053180000}"/>
    <cellStyle name="40% - Accent1 2 2 2 5 2" xfId="6234" xr:uid="{00000000-0005-0000-0000-000054180000}"/>
    <cellStyle name="40% - Accent1 2 2 2 5 2 2" xfId="6235" xr:uid="{00000000-0005-0000-0000-000055180000}"/>
    <cellStyle name="40% - Accent1 2 2 2 5 2 3" xfId="6236" xr:uid="{00000000-0005-0000-0000-000056180000}"/>
    <cellStyle name="40% - Accent1 2 2 2 5 3" xfId="6237" xr:uid="{00000000-0005-0000-0000-000057180000}"/>
    <cellStyle name="40% - Accent1 2 2 2 5 4" xfId="6238" xr:uid="{00000000-0005-0000-0000-000058180000}"/>
    <cellStyle name="40% - Accent1 2 2 2 6" xfId="6239" xr:uid="{00000000-0005-0000-0000-000059180000}"/>
    <cellStyle name="40% - Accent1 2 2 2 6 2" xfId="6240" xr:uid="{00000000-0005-0000-0000-00005A180000}"/>
    <cellStyle name="40% - Accent1 2 2 2 6 2 2" xfId="6241" xr:uid="{00000000-0005-0000-0000-00005B180000}"/>
    <cellStyle name="40% - Accent1 2 2 2 6 2 3" xfId="6242" xr:uid="{00000000-0005-0000-0000-00005C180000}"/>
    <cellStyle name="40% - Accent1 2 2 2 6 3" xfId="6243" xr:uid="{00000000-0005-0000-0000-00005D180000}"/>
    <cellStyle name="40% - Accent1 2 2 2 6 4" xfId="6244" xr:uid="{00000000-0005-0000-0000-00005E180000}"/>
    <cellStyle name="40% - Accent1 2 2 2 7" xfId="6245" xr:uid="{00000000-0005-0000-0000-00005F180000}"/>
    <cellStyle name="40% - Accent1 2 2 2 7 2" xfId="6246" xr:uid="{00000000-0005-0000-0000-000060180000}"/>
    <cellStyle name="40% - Accent1 2 2 2 7 2 2" xfId="6247" xr:uid="{00000000-0005-0000-0000-000061180000}"/>
    <cellStyle name="40% - Accent1 2 2 2 7 2 3" xfId="6248" xr:uid="{00000000-0005-0000-0000-000062180000}"/>
    <cellStyle name="40% - Accent1 2 2 2 7 3" xfId="6249" xr:uid="{00000000-0005-0000-0000-000063180000}"/>
    <cellStyle name="40% - Accent1 2 2 2 7 4" xfId="6250" xr:uid="{00000000-0005-0000-0000-000064180000}"/>
    <cellStyle name="40% - Accent1 2 2 2 8" xfId="6251" xr:uid="{00000000-0005-0000-0000-000065180000}"/>
    <cellStyle name="40% - Accent1 2 2 2 8 2" xfId="6252" xr:uid="{00000000-0005-0000-0000-000066180000}"/>
    <cellStyle name="40% - Accent1 2 2 2 8 3" xfId="6253" xr:uid="{00000000-0005-0000-0000-000067180000}"/>
    <cellStyle name="40% - Accent1 2 2 2 9" xfId="6254" xr:uid="{00000000-0005-0000-0000-000068180000}"/>
    <cellStyle name="40% - Accent1 2 2 3" xfId="6255" xr:uid="{00000000-0005-0000-0000-000069180000}"/>
    <cellStyle name="40% - Accent1 2 2 3 10" xfId="6256" xr:uid="{00000000-0005-0000-0000-00006A180000}"/>
    <cellStyle name="40% - Accent1 2 2 3 2" xfId="6257" xr:uid="{00000000-0005-0000-0000-00006B180000}"/>
    <cellStyle name="40% - Accent1 2 2 3 2 2" xfId="6258" xr:uid="{00000000-0005-0000-0000-00006C180000}"/>
    <cellStyle name="40% - Accent1 2 2 3 2 2 2" xfId="6259" xr:uid="{00000000-0005-0000-0000-00006D180000}"/>
    <cellStyle name="40% - Accent1 2 2 3 2 2 3" xfId="6260" xr:uid="{00000000-0005-0000-0000-00006E180000}"/>
    <cellStyle name="40% - Accent1 2 2 3 2 3" xfId="6261" xr:uid="{00000000-0005-0000-0000-00006F180000}"/>
    <cellStyle name="40% - Accent1 2 2 3 2 4" xfId="6262" xr:uid="{00000000-0005-0000-0000-000070180000}"/>
    <cellStyle name="40% - Accent1 2 2 3 3" xfId="6263" xr:uid="{00000000-0005-0000-0000-000071180000}"/>
    <cellStyle name="40% - Accent1 2 2 3 3 2" xfId="6264" xr:uid="{00000000-0005-0000-0000-000072180000}"/>
    <cellStyle name="40% - Accent1 2 2 3 3 2 2" xfId="6265" xr:uid="{00000000-0005-0000-0000-000073180000}"/>
    <cellStyle name="40% - Accent1 2 2 3 3 2 3" xfId="6266" xr:uid="{00000000-0005-0000-0000-000074180000}"/>
    <cellStyle name="40% - Accent1 2 2 3 3 3" xfId="6267" xr:uid="{00000000-0005-0000-0000-000075180000}"/>
    <cellStyle name="40% - Accent1 2 2 3 3 4" xfId="6268" xr:uid="{00000000-0005-0000-0000-000076180000}"/>
    <cellStyle name="40% - Accent1 2 2 3 4" xfId="6269" xr:uid="{00000000-0005-0000-0000-000077180000}"/>
    <cellStyle name="40% - Accent1 2 2 3 4 2" xfId="6270" xr:uid="{00000000-0005-0000-0000-000078180000}"/>
    <cellStyle name="40% - Accent1 2 2 3 4 2 2" xfId="6271" xr:uid="{00000000-0005-0000-0000-000079180000}"/>
    <cellStyle name="40% - Accent1 2 2 3 4 2 3" xfId="6272" xr:uid="{00000000-0005-0000-0000-00007A180000}"/>
    <cellStyle name="40% - Accent1 2 2 3 4 3" xfId="6273" xr:uid="{00000000-0005-0000-0000-00007B180000}"/>
    <cellStyle name="40% - Accent1 2 2 3 4 4" xfId="6274" xr:uid="{00000000-0005-0000-0000-00007C180000}"/>
    <cellStyle name="40% - Accent1 2 2 3 5" xfId="6275" xr:uid="{00000000-0005-0000-0000-00007D180000}"/>
    <cellStyle name="40% - Accent1 2 2 3 5 2" xfId="6276" xr:uid="{00000000-0005-0000-0000-00007E180000}"/>
    <cellStyle name="40% - Accent1 2 2 3 5 2 2" xfId="6277" xr:uid="{00000000-0005-0000-0000-00007F180000}"/>
    <cellStyle name="40% - Accent1 2 2 3 5 2 3" xfId="6278" xr:uid="{00000000-0005-0000-0000-000080180000}"/>
    <cellStyle name="40% - Accent1 2 2 3 5 3" xfId="6279" xr:uid="{00000000-0005-0000-0000-000081180000}"/>
    <cellStyle name="40% - Accent1 2 2 3 5 4" xfId="6280" xr:uid="{00000000-0005-0000-0000-000082180000}"/>
    <cellStyle name="40% - Accent1 2 2 3 6" xfId="6281" xr:uid="{00000000-0005-0000-0000-000083180000}"/>
    <cellStyle name="40% - Accent1 2 2 3 6 2" xfId="6282" xr:uid="{00000000-0005-0000-0000-000084180000}"/>
    <cellStyle name="40% - Accent1 2 2 3 6 2 2" xfId="6283" xr:uid="{00000000-0005-0000-0000-000085180000}"/>
    <cellStyle name="40% - Accent1 2 2 3 6 2 3" xfId="6284" xr:uid="{00000000-0005-0000-0000-000086180000}"/>
    <cellStyle name="40% - Accent1 2 2 3 6 3" xfId="6285" xr:uid="{00000000-0005-0000-0000-000087180000}"/>
    <cellStyle name="40% - Accent1 2 2 3 6 4" xfId="6286" xr:uid="{00000000-0005-0000-0000-000088180000}"/>
    <cellStyle name="40% - Accent1 2 2 3 7" xfId="6287" xr:uid="{00000000-0005-0000-0000-000089180000}"/>
    <cellStyle name="40% - Accent1 2 2 3 7 2" xfId="6288" xr:uid="{00000000-0005-0000-0000-00008A180000}"/>
    <cellStyle name="40% - Accent1 2 2 3 7 2 2" xfId="6289" xr:uid="{00000000-0005-0000-0000-00008B180000}"/>
    <cellStyle name="40% - Accent1 2 2 3 7 2 3" xfId="6290" xr:uid="{00000000-0005-0000-0000-00008C180000}"/>
    <cellStyle name="40% - Accent1 2 2 3 7 3" xfId="6291" xr:uid="{00000000-0005-0000-0000-00008D180000}"/>
    <cellStyle name="40% - Accent1 2 2 3 7 4" xfId="6292" xr:uid="{00000000-0005-0000-0000-00008E180000}"/>
    <cellStyle name="40% - Accent1 2 2 3 8" xfId="6293" xr:uid="{00000000-0005-0000-0000-00008F180000}"/>
    <cellStyle name="40% - Accent1 2 2 3 8 2" xfId="6294" xr:uid="{00000000-0005-0000-0000-000090180000}"/>
    <cellStyle name="40% - Accent1 2 2 3 8 3" xfId="6295" xr:uid="{00000000-0005-0000-0000-000091180000}"/>
    <cellStyle name="40% - Accent1 2 2 3 9" xfId="6296" xr:uid="{00000000-0005-0000-0000-000092180000}"/>
    <cellStyle name="40% - Accent1 2 2 4" xfId="6297" xr:uid="{00000000-0005-0000-0000-000093180000}"/>
    <cellStyle name="40% - Accent1 2 2 4 2" xfId="6298" xr:uid="{00000000-0005-0000-0000-000094180000}"/>
    <cellStyle name="40% - Accent1 2 2 4 2 2" xfId="6299" xr:uid="{00000000-0005-0000-0000-000095180000}"/>
    <cellStyle name="40% - Accent1 2 2 4 2 3" xfId="6300" xr:uid="{00000000-0005-0000-0000-000096180000}"/>
    <cellStyle name="40% - Accent1 2 2 4 3" xfId="6301" xr:uid="{00000000-0005-0000-0000-000097180000}"/>
    <cellStyle name="40% - Accent1 2 2 4 4" xfId="6302" xr:uid="{00000000-0005-0000-0000-000098180000}"/>
    <cellStyle name="40% - Accent1 2 2 5" xfId="6303" xr:uid="{00000000-0005-0000-0000-000099180000}"/>
    <cellStyle name="40% - Accent1 2 2 5 2" xfId="6304" xr:uid="{00000000-0005-0000-0000-00009A180000}"/>
    <cellStyle name="40% - Accent1 2 2 5 2 2" xfId="6305" xr:uid="{00000000-0005-0000-0000-00009B180000}"/>
    <cellStyle name="40% - Accent1 2 2 5 2 3" xfId="6306" xr:uid="{00000000-0005-0000-0000-00009C180000}"/>
    <cellStyle name="40% - Accent1 2 2 5 3" xfId="6307" xr:uid="{00000000-0005-0000-0000-00009D180000}"/>
    <cellStyle name="40% - Accent1 2 2 5 4" xfId="6308" xr:uid="{00000000-0005-0000-0000-00009E180000}"/>
    <cellStyle name="40% - Accent1 2 2 6" xfId="6309" xr:uid="{00000000-0005-0000-0000-00009F180000}"/>
    <cellStyle name="40% - Accent1 2 2 6 2" xfId="6310" xr:uid="{00000000-0005-0000-0000-0000A0180000}"/>
    <cellStyle name="40% - Accent1 2 2 6 2 2" xfId="6311" xr:uid="{00000000-0005-0000-0000-0000A1180000}"/>
    <cellStyle name="40% - Accent1 2 2 6 2 3" xfId="6312" xr:uid="{00000000-0005-0000-0000-0000A2180000}"/>
    <cellStyle name="40% - Accent1 2 2 6 3" xfId="6313" xr:uid="{00000000-0005-0000-0000-0000A3180000}"/>
    <cellStyle name="40% - Accent1 2 2 6 4" xfId="6314" xr:uid="{00000000-0005-0000-0000-0000A4180000}"/>
    <cellStyle name="40% - Accent1 2 2 7" xfId="6315" xr:uid="{00000000-0005-0000-0000-0000A5180000}"/>
    <cellStyle name="40% - Accent1 2 2 7 2" xfId="6316" xr:uid="{00000000-0005-0000-0000-0000A6180000}"/>
    <cellStyle name="40% - Accent1 2 2 7 2 2" xfId="6317" xr:uid="{00000000-0005-0000-0000-0000A7180000}"/>
    <cellStyle name="40% - Accent1 2 2 7 2 3" xfId="6318" xr:uid="{00000000-0005-0000-0000-0000A8180000}"/>
    <cellStyle name="40% - Accent1 2 2 7 3" xfId="6319" xr:uid="{00000000-0005-0000-0000-0000A9180000}"/>
    <cellStyle name="40% - Accent1 2 2 7 4" xfId="6320" xr:uid="{00000000-0005-0000-0000-0000AA180000}"/>
    <cellStyle name="40% - Accent1 2 2 8" xfId="6321" xr:uid="{00000000-0005-0000-0000-0000AB180000}"/>
    <cellStyle name="40% - Accent1 2 2 8 2" xfId="6322" xr:uid="{00000000-0005-0000-0000-0000AC180000}"/>
    <cellStyle name="40% - Accent1 2 2 8 2 2" xfId="6323" xr:uid="{00000000-0005-0000-0000-0000AD180000}"/>
    <cellStyle name="40% - Accent1 2 2 8 2 3" xfId="6324" xr:uid="{00000000-0005-0000-0000-0000AE180000}"/>
    <cellStyle name="40% - Accent1 2 2 8 3" xfId="6325" xr:uid="{00000000-0005-0000-0000-0000AF180000}"/>
    <cellStyle name="40% - Accent1 2 2 8 4" xfId="6326" xr:uid="{00000000-0005-0000-0000-0000B0180000}"/>
    <cellStyle name="40% - Accent1 2 2 9" xfId="6327" xr:uid="{00000000-0005-0000-0000-0000B1180000}"/>
    <cellStyle name="40% - Accent1 2 2 9 2" xfId="6328" xr:uid="{00000000-0005-0000-0000-0000B2180000}"/>
    <cellStyle name="40% - Accent1 2 2 9 2 2" xfId="6329" xr:uid="{00000000-0005-0000-0000-0000B3180000}"/>
    <cellStyle name="40% - Accent1 2 2 9 2 3" xfId="6330" xr:uid="{00000000-0005-0000-0000-0000B4180000}"/>
    <cellStyle name="40% - Accent1 2 2 9 3" xfId="6331" xr:uid="{00000000-0005-0000-0000-0000B5180000}"/>
    <cellStyle name="40% - Accent1 2 2 9 4" xfId="6332" xr:uid="{00000000-0005-0000-0000-0000B6180000}"/>
    <cellStyle name="40% - Accent1 2 3" xfId="6333" xr:uid="{00000000-0005-0000-0000-0000B7180000}"/>
    <cellStyle name="40% - Accent1 2 3 10" xfId="6334" xr:uid="{00000000-0005-0000-0000-0000B8180000}"/>
    <cellStyle name="40% - Accent1 2 3 10 2" xfId="6335" xr:uid="{00000000-0005-0000-0000-0000B9180000}"/>
    <cellStyle name="40% - Accent1 2 3 10 3" xfId="6336" xr:uid="{00000000-0005-0000-0000-0000BA180000}"/>
    <cellStyle name="40% - Accent1 2 3 11" xfId="6337" xr:uid="{00000000-0005-0000-0000-0000BB180000}"/>
    <cellStyle name="40% - Accent1 2 3 12" xfId="6338" xr:uid="{00000000-0005-0000-0000-0000BC180000}"/>
    <cellStyle name="40% - Accent1 2 3 2" xfId="6339" xr:uid="{00000000-0005-0000-0000-0000BD180000}"/>
    <cellStyle name="40% - Accent1 2 3 2 10" xfId="6340" xr:uid="{00000000-0005-0000-0000-0000BE180000}"/>
    <cellStyle name="40% - Accent1 2 3 2 2" xfId="6341" xr:uid="{00000000-0005-0000-0000-0000BF180000}"/>
    <cellStyle name="40% - Accent1 2 3 2 2 2" xfId="6342" xr:uid="{00000000-0005-0000-0000-0000C0180000}"/>
    <cellStyle name="40% - Accent1 2 3 2 2 2 2" xfId="6343" xr:uid="{00000000-0005-0000-0000-0000C1180000}"/>
    <cellStyle name="40% - Accent1 2 3 2 2 2 3" xfId="6344" xr:uid="{00000000-0005-0000-0000-0000C2180000}"/>
    <cellStyle name="40% - Accent1 2 3 2 2 3" xfId="6345" xr:uid="{00000000-0005-0000-0000-0000C3180000}"/>
    <cellStyle name="40% - Accent1 2 3 2 2 4" xfId="6346" xr:uid="{00000000-0005-0000-0000-0000C4180000}"/>
    <cellStyle name="40% - Accent1 2 3 2 3" xfId="6347" xr:uid="{00000000-0005-0000-0000-0000C5180000}"/>
    <cellStyle name="40% - Accent1 2 3 2 3 2" xfId="6348" xr:uid="{00000000-0005-0000-0000-0000C6180000}"/>
    <cellStyle name="40% - Accent1 2 3 2 3 2 2" xfId="6349" xr:uid="{00000000-0005-0000-0000-0000C7180000}"/>
    <cellStyle name="40% - Accent1 2 3 2 3 2 3" xfId="6350" xr:uid="{00000000-0005-0000-0000-0000C8180000}"/>
    <cellStyle name="40% - Accent1 2 3 2 3 3" xfId="6351" xr:uid="{00000000-0005-0000-0000-0000C9180000}"/>
    <cellStyle name="40% - Accent1 2 3 2 3 4" xfId="6352" xr:uid="{00000000-0005-0000-0000-0000CA180000}"/>
    <cellStyle name="40% - Accent1 2 3 2 4" xfId="6353" xr:uid="{00000000-0005-0000-0000-0000CB180000}"/>
    <cellStyle name="40% - Accent1 2 3 2 4 2" xfId="6354" xr:uid="{00000000-0005-0000-0000-0000CC180000}"/>
    <cellStyle name="40% - Accent1 2 3 2 4 2 2" xfId="6355" xr:uid="{00000000-0005-0000-0000-0000CD180000}"/>
    <cellStyle name="40% - Accent1 2 3 2 4 2 3" xfId="6356" xr:uid="{00000000-0005-0000-0000-0000CE180000}"/>
    <cellStyle name="40% - Accent1 2 3 2 4 3" xfId="6357" xr:uid="{00000000-0005-0000-0000-0000CF180000}"/>
    <cellStyle name="40% - Accent1 2 3 2 4 4" xfId="6358" xr:uid="{00000000-0005-0000-0000-0000D0180000}"/>
    <cellStyle name="40% - Accent1 2 3 2 5" xfId="6359" xr:uid="{00000000-0005-0000-0000-0000D1180000}"/>
    <cellStyle name="40% - Accent1 2 3 2 5 2" xfId="6360" xr:uid="{00000000-0005-0000-0000-0000D2180000}"/>
    <cellStyle name="40% - Accent1 2 3 2 5 2 2" xfId="6361" xr:uid="{00000000-0005-0000-0000-0000D3180000}"/>
    <cellStyle name="40% - Accent1 2 3 2 5 2 3" xfId="6362" xr:uid="{00000000-0005-0000-0000-0000D4180000}"/>
    <cellStyle name="40% - Accent1 2 3 2 5 3" xfId="6363" xr:uid="{00000000-0005-0000-0000-0000D5180000}"/>
    <cellStyle name="40% - Accent1 2 3 2 5 4" xfId="6364" xr:uid="{00000000-0005-0000-0000-0000D6180000}"/>
    <cellStyle name="40% - Accent1 2 3 2 6" xfId="6365" xr:uid="{00000000-0005-0000-0000-0000D7180000}"/>
    <cellStyle name="40% - Accent1 2 3 2 6 2" xfId="6366" xr:uid="{00000000-0005-0000-0000-0000D8180000}"/>
    <cellStyle name="40% - Accent1 2 3 2 6 2 2" xfId="6367" xr:uid="{00000000-0005-0000-0000-0000D9180000}"/>
    <cellStyle name="40% - Accent1 2 3 2 6 2 3" xfId="6368" xr:uid="{00000000-0005-0000-0000-0000DA180000}"/>
    <cellStyle name="40% - Accent1 2 3 2 6 3" xfId="6369" xr:uid="{00000000-0005-0000-0000-0000DB180000}"/>
    <cellStyle name="40% - Accent1 2 3 2 6 4" xfId="6370" xr:uid="{00000000-0005-0000-0000-0000DC180000}"/>
    <cellStyle name="40% - Accent1 2 3 2 7" xfId="6371" xr:uid="{00000000-0005-0000-0000-0000DD180000}"/>
    <cellStyle name="40% - Accent1 2 3 2 7 2" xfId="6372" xr:uid="{00000000-0005-0000-0000-0000DE180000}"/>
    <cellStyle name="40% - Accent1 2 3 2 7 2 2" xfId="6373" xr:uid="{00000000-0005-0000-0000-0000DF180000}"/>
    <cellStyle name="40% - Accent1 2 3 2 7 2 3" xfId="6374" xr:uid="{00000000-0005-0000-0000-0000E0180000}"/>
    <cellStyle name="40% - Accent1 2 3 2 7 3" xfId="6375" xr:uid="{00000000-0005-0000-0000-0000E1180000}"/>
    <cellStyle name="40% - Accent1 2 3 2 7 4" xfId="6376" xr:uid="{00000000-0005-0000-0000-0000E2180000}"/>
    <cellStyle name="40% - Accent1 2 3 2 8" xfId="6377" xr:uid="{00000000-0005-0000-0000-0000E3180000}"/>
    <cellStyle name="40% - Accent1 2 3 2 8 2" xfId="6378" xr:uid="{00000000-0005-0000-0000-0000E4180000}"/>
    <cellStyle name="40% - Accent1 2 3 2 8 3" xfId="6379" xr:uid="{00000000-0005-0000-0000-0000E5180000}"/>
    <cellStyle name="40% - Accent1 2 3 2 9" xfId="6380" xr:uid="{00000000-0005-0000-0000-0000E6180000}"/>
    <cellStyle name="40% - Accent1 2 3 3" xfId="6381" xr:uid="{00000000-0005-0000-0000-0000E7180000}"/>
    <cellStyle name="40% - Accent1 2 3 3 10" xfId="6382" xr:uid="{00000000-0005-0000-0000-0000E8180000}"/>
    <cellStyle name="40% - Accent1 2 3 3 2" xfId="6383" xr:uid="{00000000-0005-0000-0000-0000E9180000}"/>
    <cellStyle name="40% - Accent1 2 3 3 2 2" xfId="6384" xr:uid="{00000000-0005-0000-0000-0000EA180000}"/>
    <cellStyle name="40% - Accent1 2 3 3 2 2 2" xfId="6385" xr:uid="{00000000-0005-0000-0000-0000EB180000}"/>
    <cellStyle name="40% - Accent1 2 3 3 2 2 3" xfId="6386" xr:uid="{00000000-0005-0000-0000-0000EC180000}"/>
    <cellStyle name="40% - Accent1 2 3 3 2 3" xfId="6387" xr:uid="{00000000-0005-0000-0000-0000ED180000}"/>
    <cellStyle name="40% - Accent1 2 3 3 2 4" xfId="6388" xr:uid="{00000000-0005-0000-0000-0000EE180000}"/>
    <cellStyle name="40% - Accent1 2 3 3 3" xfId="6389" xr:uid="{00000000-0005-0000-0000-0000EF180000}"/>
    <cellStyle name="40% - Accent1 2 3 3 3 2" xfId="6390" xr:uid="{00000000-0005-0000-0000-0000F0180000}"/>
    <cellStyle name="40% - Accent1 2 3 3 3 2 2" xfId="6391" xr:uid="{00000000-0005-0000-0000-0000F1180000}"/>
    <cellStyle name="40% - Accent1 2 3 3 3 2 3" xfId="6392" xr:uid="{00000000-0005-0000-0000-0000F2180000}"/>
    <cellStyle name="40% - Accent1 2 3 3 3 3" xfId="6393" xr:uid="{00000000-0005-0000-0000-0000F3180000}"/>
    <cellStyle name="40% - Accent1 2 3 3 3 4" xfId="6394" xr:uid="{00000000-0005-0000-0000-0000F4180000}"/>
    <cellStyle name="40% - Accent1 2 3 3 4" xfId="6395" xr:uid="{00000000-0005-0000-0000-0000F5180000}"/>
    <cellStyle name="40% - Accent1 2 3 3 4 2" xfId="6396" xr:uid="{00000000-0005-0000-0000-0000F6180000}"/>
    <cellStyle name="40% - Accent1 2 3 3 4 2 2" xfId="6397" xr:uid="{00000000-0005-0000-0000-0000F7180000}"/>
    <cellStyle name="40% - Accent1 2 3 3 4 2 3" xfId="6398" xr:uid="{00000000-0005-0000-0000-0000F8180000}"/>
    <cellStyle name="40% - Accent1 2 3 3 4 3" xfId="6399" xr:uid="{00000000-0005-0000-0000-0000F9180000}"/>
    <cellStyle name="40% - Accent1 2 3 3 4 4" xfId="6400" xr:uid="{00000000-0005-0000-0000-0000FA180000}"/>
    <cellStyle name="40% - Accent1 2 3 3 5" xfId="6401" xr:uid="{00000000-0005-0000-0000-0000FB180000}"/>
    <cellStyle name="40% - Accent1 2 3 3 5 2" xfId="6402" xr:uid="{00000000-0005-0000-0000-0000FC180000}"/>
    <cellStyle name="40% - Accent1 2 3 3 5 2 2" xfId="6403" xr:uid="{00000000-0005-0000-0000-0000FD180000}"/>
    <cellStyle name="40% - Accent1 2 3 3 5 2 3" xfId="6404" xr:uid="{00000000-0005-0000-0000-0000FE180000}"/>
    <cellStyle name="40% - Accent1 2 3 3 5 3" xfId="6405" xr:uid="{00000000-0005-0000-0000-0000FF180000}"/>
    <cellStyle name="40% - Accent1 2 3 3 5 4" xfId="6406" xr:uid="{00000000-0005-0000-0000-000000190000}"/>
    <cellStyle name="40% - Accent1 2 3 3 6" xfId="6407" xr:uid="{00000000-0005-0000-0000-000001190000}"/>
    <cellStyle name="40% - Accent1 2 3 3 6 2" xfId="6408" xr:uid="{00000000-0005-0000-0000-000002190000}"/>
    <cellStyle name="40% - Accent1 2 3 3 6 2 2" xfId="6409" xr:uid="{00000000-0005-0000-0000-000003190000}"/>
    <cellStyle name="40% - Accent1 2 3 3 6 2 3" xfId="6410" xr:uid="{00000000-0005-0000-0000-000004190000}"/>
    <cellStyle name="40% - Accent1 2 3 3 6 3" xfId="6411" xr:uid="{00000000-0005-0000-0000-000005190000}"/>
    <cellStyle name="40% - Accent1 2 3 3 6 4" xfId="6412" xr:uid="{00000000-0005-0000-0000-000006190000}"/>
    <cellStyle name="40% - Accent1 2 3 3 7" xfId="6413" xr:uid="{00000000-0005-0000-0000-000007190000}"/>
    <cellStyle name="40% - Accent1 2 3 3 7 2" xfId="6414" xr:uid="{00000000-0005-0000-0000-000008190000}"/>
    <cellStyle name="40% - Accent1 2 3 3 7 2 2" xfId="6415" xr:uid="{00000000-0005-0000-0000-000009190000}"/>
    <cellStyle name="40% - Accent1 2 3 3 7 2 3" xfId="6416" xr:uid="{00000000-0005-0000-0000-00000A190000}"/>
    <cellStyle name="40% - Accent1 2 3 3 7 3" xfId="6417" xr:uid="{00000000-0005-0000-0000-00000B190000}"/>
    <cellStyle name="40% - Accent1 2 3 3 7 4" xfId="6418" xr:uid="{00000000-0005-0000-0000-00000C190000}"/>
    <cellStyle name="40% - Accent1 2 3 3 8" xfId="6419" xr:uid="{00000000-0005-0000-0000-00000D190000}"/>
    <cellStyle name="40% - Accent1 2 3 3 8 2" xfId="6420" xr:uid="{00000000-0005-0000-0000-00000E190000}"/>
    <cellStyle name="40% - Accent1 2 3 3 8 3" xfId="6421" xr:uid="{00000000-0005-0000-0000-00000F190000}"/>
    <cellStyle name="40% - Accent1 2 3 3 9" xfId="6422" xr:uid="{00000000-0005-0000-0000-000010190000}"/>
    <cellStyle name="40% - Accent1 2 3 4" xfId="6423" xr:uid="{00000000-0005-0000-0000-000011190000}"/>
    <cellStyle name="40% - Accent1 2 3 4 2" xfId="6424" xr:uid="{00000000-0005-0000-0000-000012190000}"/>
    <cellStyle name="40% - Accent1 2 3 4 2 2" xfId="6425" xr:uid="{00000000-0005-0000-0000-000013190000}"/>
    <cellStyle name="40% - Accent1 2 3 4 2 3" xfId="6426" xr:uid="{00000000-0005-0000-0000-000014190000}"/>
    <cellStyle name="40% - Accent1 2 3 4 3" xfId="6427" xr:uid="{00000000-0005-0000-0000-000015190000}"/>
    <cellStyle name="40% - Accent1 2 3 4 4" xfId="6428" xr:uid="{00000000-0005-0000-0000-000016190000}"/>
    <cellStyle name="40% - Accent1 2 3 5" xfId="6429" xr:uid="{00000000-0005-0000-0000-000017190000}"/>
    <cellStyle name="40% - Accent1 2 3 5 2" xfId="6430" xr:uid="{00000000-0005-0000-0000-000018190000}"/>
    <cellStyle name="40% - Accent1 2 3 5 2 2" xfId="6431" xr:uid="{00000000-0005-0000-0000-000019190000}"/>
    <cellStyle name="40% - Accent1 2 3 5 2 3" xfId="6432" xr:uid="{00000000-0005-0000-0000-00001A190000}"/>
    <cellStyle name="40% - Accent1 2 3 5 3" xfId="6433" xr:uid="{00000000-0005-0000-0000-00001B190000}"/>
    <cellStyle name="40% - Accent1 2 3 5 4" xfId="6434" xr:uid="{00000000-0005-0000-0000-00001C190000}"/>
    <cellStyle name="40% - Accent1 2 3 6" xfId="6435" xr:uid="{00000000-0005-0000-0000-00001D190000}"/>
    <cellStyle name="40% - Accent1 2 3 6 2" xfId="6436" xr:uid="{00000000-0005-0000-0000-00001E190000}"/>
    <cellStyle name="40% - Accent1 2 3 6 2 2" xfId="6437" xr:uid="{00000000-0005-0000-0000-00001F190000}"/>
    <cellStyle name="40% - Accent1 2 3 6 2 3" xfId="6438" xr:uid="{00000000-0005-0000-0000-000020190000}"/>
    <cellStyle name="40% - Accent1 2 3 6 3" xfId="6439" xr:uid="{00000000-0005-0000-0000-000021190000}"/>
    <cellStyle name="40% - Accent1 2 3 6 4" xfId="6440" xr:uid="{00000000-0005-0000-0000-000022190000}"/>
    <cellStyle name="40% - Accent1 2 3 7" xfId="6441" xr:uid="{00000000-0005-0000-0000-000023190000}"/>
    <cellStyle name="40% - Accent1 2 3 7 2" xfId="6442" xr:uid="{00000000-0005-0000-0000-000024190000}"/>
    <cellStyle name="40% - Accent1 2 3 7 2 2" xfId="6443" xr:uid="{00000000-0005-0000-0000-000025190000}"/>
    <cellStyle name="40% - Accent1 2 3 7 2 3" xfId="6444" xr:uid="{00000000-0005-0000-0000-000026190000}"/>
    <cellStyle name="40% - Accent1 2 3 7 3" xfId="6445" xr:uid="{00000000-0005-0000-0000-000027190000}"/>
    <cellStyle name="40% - Accent1 2 3 7 4" xfId="6446" xr:uid="{00000000-0005-0000-0000-000028190000}"/>
    <cellStyle name="40% - Accent1 2 3 8" xfId="6447" xr:uid="{00000000-0005-0000-0000-000029190000}"/>
    <cellStyle name="40% - Accent1 2 3 8 2" xfId="6448" xr:uid="{00000000-0005-0000-0000-00002A190000}"/>
    <cellStyle name="40% - Accent1 2 3 8 2 2" xfId="6449" xr:uid="{00000000-0005-0000-0000-00002B190000}"/>
    <cellStyle name="40% - Accent1 2 3 8 2 3" xfId="6450" xr:uid="{00000000-0005-0000-0000-00002C190000}"/>
    <cellStyle name="40% - Accent1 2 3 8 3" xfId="6451" xr:uid="{00000000-0005-0000-0000-00002D190000}"/>
    <cellStyle name="40% - Accent1 2 3 8 4" xfId="6452" xr:uid="{00000000-0005-0000-0000-00002E190000}"/>
    <cellStyle name="40% - Accent1 2 3 9" xfId="6453" xr:uid="{00000000-0005-0000-0000-00002F190000}"/>
    <cellStyle name="40% - Accent1 2 3 9 2" xfId="6454" xr:uid="{00000000-0005-0000-0000-000030190000}"/>
    <cellStyle name="40% - Accent1 2 3 9 2 2" xfId="6455" xr:uid="{00000000-0005-0000-0000-000031190000}"/>
    <cellStyle name="40% - Accent1 2 3 9 2 3" xfId="6456" xr:uid="{00000000-0005-0000-0000-000032190000}"/>
    <cellStyle name="40% - Accent1 2 3 9 3" xfId="6457" xr:uid="{00000000-0005-0000-0000-000033190000}"/>
    <cellStyle name="40% - Accent1 2 3 9 4" xfId="6458" xr:uid="{00000000-0005-0000-0000-000034190000}"/>
    <cellStyle name="40% - Accent1 2 4" xfId="6459" xr:uid="{00000000-0005-0000-0000-000035190000}"/>
    <cellStyle name="40% - Accent1 2 4 10" xfId="6460" xr:uid="{00000000-0005-0000-0000-000036190000}"/>
    <cellStyle name="40% - Accent1 2 4 10 2" xfId="6461" xr:uid="{00000000-0005-0000-0000-000037190000}"/>
    <cellStyle name="40% - Accent1 2 4 10 3" xfId="6462" xr:uid="{00000000-0005-0000-0000-000038190000}"/>
    <cellStyle name="40% - Accent1 2 4 11" xfId="6463" xr:uid="{00000000-0005-0000-0000-000039190000}"/>
    <cellStyle name="40% - Accent1 2 4 12" xfId="6464" xr:uid="{00000000-0005-0000-0000-00003A190000}"/>
    <cellStyle name="40% - Accent1 2 4 2" xfId="6465" xr:uid="{00000000-0005-0000-0000-00003B190000}"/>
    <cellStyle name="40% - Accent1 2 4 2 10" xfId="6466" xr:uid="{00000000-0005-0000-0000-00003C190000}"/>
    <cellStyle name="40% - Accent1 2 4 2 2" xfId="6467" xr:uid="{00000000-0005-0000-0000-00003D190000}"/>
    <cellStyle name="40% - Accent1 2 4 2 2 2" xfId="6468" xr:uid="{00000000-0005-0000-0000-00003E190000}"/>
    <cellStyle name="40% - Accent1 2 4 2 2 2 2" xfId="6469" xr:uid="{00000000-0005-0000-0000-00003F190000}"/>
    <cellStyle name="40% - Accent1 2 4 2 2 2 3" xfId="6470" xr:uid="{00000000-0005-0000-0000-000040190000}"/>
    <cellStyle name="40% - Accent1 2 4 2 2 3" xfId="6471" xr:uid="{00000000-0005-0000-0000-000041190000}"/>
    <cellStyle name="40% - Accent1 2 4 2 2 4" xfId="6472" xr:uid="{00000000-0005-0000-0000-000042190000}"/>
    <cellStyle name="40% - Accent1 2 4 2 3" xfId="6473" xr:uid="{00000000-0005-0000-0000-000043190000}"/>
    <cellStyle name="40% - Accent1 2 4 2 3 2" xfId="6474" xr:uid="{00000000-0005-0000-0000-000044190000}"/>
    <cellStyle name="40% - Accent1 2 4 2 3 2 2" xfId="6475" xr:uid="{00000000-0005-0000-0000-000045190000}"/>
    <cellStyle name="40% - Accent1 2 4 2 3 2 3" xfId="6476" xr:uid="{00000000-0005-0000-0000-000046190000}"/>
    <cellStyle name="40% - Accent1 2 4 2 3 3" xfId="6477" xr:uid="{00000000-0005-0000-0000-000047190000}"/>
    <cellStyle name="40% - Accent1 2 4 2 3 4" xfId="6478" xr:uid="{00000000-0005-0000-0000-000048190000}"/>
    <cellStyle name="40% - Accent1 2 4 2 4" xfId="6479" xr:uid="{00000000-0005-0000-0000-000049190000}"/>
    <cellStyle name="40% - Accent1 2 4 2 4 2" xfId="6480" xr:uid="{00000000-0005-0000-0000-00004A190000}"/>
    <cellStyle name="40% - Accent1 2 4 2 4 2 2" xfId="6481" xr:uid="{00000000-0005-0000-0000-00004B190000}"/>
    <cellStyle name="40% - Accent1 2 4 2 4 2 3" xfId="6482" xr:uid="{00000000-0005-0000-0000-00004C190000}"/>
    <cellStyle name="40% - Accent1 2 4 2 4 3" xfId="6483" xr:uid="{00000000-0005-0000-0000-00004D190000}"/>
    <cellStyle name="40% - Accent1 2 4 2 4 4" xfId="6484" xr:uid="{00000000-0005-0000-0000-00004E190000}"/>
    <cellStyle name="40% - Accent1 2 4 2 5" xfId="6485" xr:uid="{00000000-0005-0000-0000-00004F190000}"/>
    <cellStyle name="40% - Accent1 2 4 2 5 2" xfId="6486" xr:uid="{00000000-0005-0000-0000-000050190000}"/>
    <cellStyle name="40% - Accent1 2 4 2 5 2 2" xfId="6487" xr:uid="{00000000-0005-0000-0000-000051190000}"/>
    <cellStyle name="40% - Accent1 2 4 2 5 2 3" xfId="6488" xr:uid="{00000000-0005-0000-0000-000052190000}"/>
    <cellStyle name="40% - Accent1 2 4 2 5 3" xfId="6489" xr:uid="{00000000-0005-0000-0000-000053190000}"/>
    <cellStyle name="40% - Accent1 2 4 2 5 4" xfId="6490" xr:uid="{00000000-0005-0000-0000-000054190000}"/>
    <cellStyle name="40% - Accent1 2 4 2 6" xfId="6491" xr:uid="{00000000-0005-0000-0000-000055190000}"/>
    <cellStyle name="40% - Accent1 2 4 2 6 2" xfId="6492" xr:uid="{00000000-0005-0000-0000-000056190000}"/>
    <cellStyle name="40% - Accent1 2 4 2 6 2 2" xfId="6493" xr:uid="{00000000-0005-0000-0000-000057190000}"/>
    <cellStyle name="40% - Accent1 2 4 2 6 2 3" xfId="6494" xr:uid="{00000000-0005-0000-0000-000058190000}"/>
    <cellStyle name="40% - Accent1 2 4 2 6 3" xfId="6495" xr:uid="{00000000-0005-0000-0000-000059190000}"/>
    <cellStyle name="40% - Accent1 2 4 2 6 4" xfId="6496" xr:uid="{00000000-0005-0000-0000-00005A190000}"/>
    <cellStyle name="40% - Accent1 2 4 2 7" xfId="6497" xr:uid="{00000000-0005-0000-0000-00005B190000}"/>
    <cellStyle name="40% - Accent1 2 4 2 7 2" xfId="6498" xr:uid="{00000000-0005-0000-0000-00005C190000}"/>
    <cellStyle name="40% - Accent1 2 4 2 7 2 2" xfId="6499" xr:uid="{00000000-0005-0000-0000-00005D190000}"/>
    <cellStyle name="40% - Accent1 2 4 2 7 2 3" xfId="6500" xr:uid="{00000000-0005-0000-0000-00005E190000}"/>
    <cellStyle name="40% - Accent1 2 4 2 7 3" xfId="6501" xr:uid="{00000000-0005-0000-0000-00005F190000}"/>
    <cellStyle name="40% - Accent1 2 4 2 7 4" xfId="6502" xr:uid="{00000000-0005-0000-0000-000060190000}"/>
    <cellStyle name="40% - Accent1 2 4 2 8" xfId="6503" xr:uid="{00000000-0005-0000-0000-000061190000}"/>
    <cellStyle name="40% - Accent1 2 4 2 8 2" xfId="6504" xr:uid="{00000000-0005-0000-0000-000062190000}"/>
    <cellStyle name="40% - Accent1 2 4 2 8 3" xfId="6505" xr:uid="{00000000-0005-0000-0000-000063190000}"/>
    <cellStyle name="40% - Accent1 2 4 2 9" xfId="6506" xr:uid="{00000000-0005-0000-0000-000064190000}"/>
    <cellStyle name="40% - Accent1 2 4 3" xfId="6507" xr:uid="{00000000-0005-0000-0000-000065190000}"/>
    <cellStyle name="40% - Accent1 2 4 3 10" xfId="6508" xr:uid="{00000000-0005-0000-0000-000066190000}"/>
    <cellStyle name="40% - Accent1 2 4 3 2" xfId="6509" xr:uid="{00000000-0005-0000-0000-000067190000}"/>
    <cellStyle name="40% - Accent1 2 4 3 2 2" xfId="6510" xr:uid="{00000000-0005-0000-0000-000068190000}"/>
    <cellStyle name="40% - Accent1 2 4 3 2 2 2" xfId="6511" xr:uid="{00000000-0005-0000-0000-000069190000}"/>
    <cellStyle name="40% - Accent1 2 4 3 2 2 3" xfId="6512" xr:uid="{00000000-0005-0000-0000-00006A190000}"/>
    <cellStyle name="40% - Accent1 2 4 3 2 3" xfId="6513" xr:uid="{00000000-0005-0000-0000-00006B190000}"/>
    <cellStyle name="40% - Accent1 2 4 3 2 4" xfId="6514" xr:uid="{00000000-0005-0000-0000-00006C190000}"/>
    <cellStyle name="40% - Accent1 2 4 3 3" xfId="6515" xr:uid="{00000000-0005-0000-0000-00006D190000}"/>
    <cellStyle name="40% - Accent1 2 4 3 3 2" xfId="6516" xr:uid="{00000000-0005-0000-0000-00006E190000}"/>
    <cellStyle name="40% - Accent1 2 4 3 3 2 2" xfId="6517" xr:uid="{00000000-0005-0000-0000-00006F190000}"/>
    <cellStyle name="40% - Accent1 2 4 3 3 2 3" xfId="6518" xr:uid="{00000000-0005-0000-0000-000070190000}"/>
    <cellStyle name="40% - Accent1 2 4 3 3 3" xfId="6519" xr:uid="{00000000-0005-0000-0000-000071190000}"/>
    <cellStyle name="40% - Accent1 2 4 3 3 4" xfId="6520" xr:uid="{00000000-0005-0000-0000-000072190000}"/>
    <cellStyle name="40% - Accent1 2 4 3 4" xfId="6521" xr:uid="{00000000-0005-0000-0000-000073190000}"/>
    <cellStyle name="40% - Accent1 2 4 3 4 2" xfId="6522" xr:uid="{00000000-0005-0000-0000-000074190000}"/>
    <cellStyle name="40% - Accent1 2 4 3 4 2 2" xfId="6523" xr:uid="{00000000-0005-0000-0000-000075190000}"/>
    <cellStyle name="40% - Accent1 2 4 3 4 2 3" xfId="6524" xr:uid="{00000000-0005-0000-0000-000076190000}"/>
    <cellStyle name="40% - Accent1 2 4 3 4 3" xfId="6525" xr:uid="{00000000-0005-0000-0000-000077190000}"/>
    <cellStyle name="40% - Accent1 2 4 3 4 4" xfId="6526" xr:uid="{00000000-0005-0000-0000-000078190000}"/>
    <cellStyle name="40% - Accent1 2 4 3 5" xfId="6527" xr:uid="{00000000-0005-0000-0000-000079190000}"/>
    <cellStyle name="40% - Accent1 2 4 3 5 2" xfId="6528" xr:uid="{00000000-0005-0000-0000-00007A190000}"/>
    <cellStyle name="40% - Accent1 2 4 3 5 2 2" xfId="6529" xr:uid="{00000000-0005-0000-0000-00007B190000}"/>
    <cellStyle name="40% - Accent1 2 4 3 5 2 3" xfId="6530" xr:uid="{00000000-0005-0000-0000-00007C190000}"/>
    <cellStyle name="40% - Accent1 2 4 3 5 3" xfId="6531" xr:uid="{00000000-0005-0000-0000-00007D190000}"/>
    <cellStyle name="40% - Accent1 2 4 3 5 4" xfId="6532" xr:uid="{00000000-0005-0000-0000-00007E190000}"/>
    <cellStyle name="40% - Accent1 2 4 3 6" xfId="6533" xr:uid="{00000000-0005-0000-0000-00007F190000}"/>
    <cellStyle name="40% - Accent1 2 4 3 6 2" xfId="6534" xr:uid="{00000000-0005-0000-0000-000080190000}"/>
    <cellStyle name="40% - Accent1 2 4 3 6 2 2" xfId="6535" xr:uid="{00000000-0005-0000-0000-000081190000}"/>
    <cellStyle name="40% - Accent1 2 4 3 6 2 3" xfId="6536" xr:uid="{00000000-0005-0000-0000-000082190000}"/>
    <cellStyle name="40% - Accent1 2 4 3 6 3" xfId="6537" xr:uid="{00000000-0005-0000-0000-000083190000}"/>
    <cellStyle name="40% - Accent1 2 4 3 6 4" xfId="6538" xr:uid="{00000000-0005-0000-0000-000084190000}"/>
    <cellStyle name="40% - Accent1 2 4 3 7" xfId="6539" xr:uid="{00000000-0005-0000-0000-000085190000}"/>
    <cellStyle name="40% - Accent1 2 4 3 7 2" xfId="6540" xr:uid="{00000000-0005-0000-0000-000086190000}"/>
    <cellStyle name="40% - Accent1 2 4 3 7 2 2" xfId="6541" xr:uid="{00000000-0005-0000-0000-000087190000}"/>
    <cellStyle name="40% - Accent1 2 4 3 7 2 3" xfId="6542" xr:uid="{00000000-0005-0000-0000-000088190000}"/>
    <cellStyle name="40% - Accent1 2 4 3 7 3" xfId="6543" xr:uid="{00000000-0005-0000-0000-000089190000}"/>
    <cellStyle name="40% - Accent1 2 4 3 7 4" xfId="6544" xr:uid="{00000000-0005-0000-0000-00008A190000}"/>
    <cellStyle name="40% - Accent1 2 4 3 8" xfId="6545" xr:uid="{00000000-0005-0000-0000-00008B190000}"/>
    <cellStyle name="40% - Accent1 2 4 3 8 2" xfId="6546" xr:uid="{00000000-0005-0000-0000-00008C190000}"/>
    <cellStyle name="40% - Accent1 2 4 3 8 3" xfId="6547" xr:uid="{00000000-0005-0000-0000-00008D190000}"/>
    <cellStyle name="40% - Accent1 2 4 3 9" xfId="6548" xr:uid="{00000000-0005-0000-0000-00008E190000}"/>
    <cellStyle name="40% - Accent1 2 4 4" xfId="6549" xr:uid="{00000000-0005-0000-0000-00008F190000}"/>
    <cellStyle name="40% - Accent1 2 4 4 2" xfId="6550" xr:uid="{00000000-0005-0000-0000-000090190000}"/>
    <cellStyle name="40% - Accent1 2 4 4 2 2" xfId="6551" xr:uid="{00000000-0005-0000-0000-000091190000}"/>
    <cellStyle name="40% - Accent1 2 4 4 2 3" xfId="6552" xr:uid="{00000000-0005-0000-0000-000092190000}"/>
    <cellStyle name="40% - Accent1 2 4 4 3" xfId="6553" xr:uid="{00000000-0005-0000-0000-000093190000}"/>
    <cellStyle name="40% - Accent1 2 4 4 4" xfId="6554" xr:uid="{00000000-0005-0000-0000-000094190000}"/>
    <cellStyle name="40% - Accent1 2 4 5" xfId="6555" xr:uid="{00000000-0005-0000-0000-000095190000}"/>
    <cellStyle name="40% - Accent1 2 4 5 2" xfId="6556" xr:uid="{00000000-0005-0000-0000-000096190000}"/>
    <cellStyle name="40% - Accent1 2 4 5 2 2" xfId="6557" xr:uid="{00000000-0005-0000-0000-000097190000}"/>
    <cellStyle name="40% - Accent1 2 4 5 2 3" xfId="6558" xr:uid="{00000000-0005-0000-0000-000098190000}"/>
    <cellStyle name="40% - Accent1 2 4 5 3" xfId="6559" xr:uid="{00000000-0005-0000-0000-000099190000}"/>
    <cellStyle name="40% - Accent1 2 4 5 4" xfId="6560" xr:uid="{00000000-0005-0000-0000-00009A190000}"/>
    <cellStyle name="40% - Accent1 2 4 6" xfId="6561" xr:uid="{00000000-0005-0000-0000-00009B190000}"/>
    <cellStyle name="40% - Accent1 2 4 6 2" xfId="6562" xr:uid="{00000000-0005-0000-0000-00009C190000}"/>
    <cellStyle name="40% - Accent1 2 4 6 2 2" xfId="6563" xr:uid="{00000000-0005-0000-0000-00009D190000}"/>
    <cellStyle name="40% - Accent1 2 4 6 2 3" xfId="6564" xr:uid="{00000000-0005-0000-0000-00009E190000}"/>
    <cellStyle name="40% - Accent1 2 4 6 3" xfId="6565" xr:uid="{00000000-0005-0000-0000-00009F190000}"/>
    <cellStyle name="40% - Accent1 2 4 6 4" xfId="6566" xr:uid="{00000000-0005-0000-0000-0000A0190000}"/>
    <cellStyle name="40% - Accent1 2 4 7" xfId="6567" xr:uid="{00000000-0005-0000-0000-0000A1190000}"/>
    <cellStyle name="40% - Accent1 2 4 7 2" xfId="6568" xr:uid="{00000000-0005-0000-0000-0000A2190000}"/>
    <cellStyle name="40% - Accent1 2 4 7 2 2" xfId="6569" xr:uid="{00000000-0005-0000-0000-0000A3190000}"/>
    <cellStyle name="40% - Accent1 2 4 7 2 3" xfId="6570" xr:uid="{00000000-0005-0000-0000-0000A4190000}"/>
    <cellStyle name="40% - Accent1 2 4 7 3" xfId="6571" xr:uid="{00000000-0005-0000-0000-0000A5190000}"/>
    <cellStyle name="40% - Accent1 2 4 7 4" xfId="6572" xr:uid="{00000000-0005-0000-0000-0000A6190000}"/>
    <cellStyle name="40% - Accent1 2 4 8" xfId="6573" xr:uid="{00000000-0005-0000-0000-0000A7190000}"/>
    <cellStyle name="40% - Accent1 2 4 8 2" xfId="6574" xr:uid="{00000000-0005-0000-0000-0000A8190000}"/>
    <cellStyle name="40% - Accent1 2 4 8 2 2" xfId="6575" xr:uid="{00000000-0005-0000-0000-0000A9190000}"/>
    <cellStyle name="40% - Accent1 2 4 8 2 3" xfId="6576" xr:uid="{00000000-0005-0000-0000-0000AA190000}"/>
    <cellStyle name="40% - Accent1 2 4 8 3" xfId="6577" xr:uid="{00000000-0005-0000-0000-0000AB190000}"/>
    <cellStyle name="40% - Accent1 2 4 8 4" xfId="6578" xr:uid="{00000000-0005-0000-0000-0000AC190000}"/>
    <cellStyle name="40% - Accent1 2 4 9" xfId="6579" xr:uid="{00000000-0005-0000-0000-0000AD190000}"/>
    <cellStyle name="40% - Accent1 2 4 9 2" xfId="6580" xr:uid="{00000000-0005-0000-0000-0000AE190000}"/>
    <cellStyle name="40% - Accent1 2 4 9 2 2" xfId="6581" xr:uid="{00000000-0005-0000-0000-0000AF190000}"/>
    <cellStyle name="40% - Accent1 2 4 9 2 3" xfId="6582" xr:uid="{00000000-0005-0000-0000-0000B0190000}"/>
    <cellStyle name="40% - Accent1 2 4 9 3" xfId="6583" xr:uid="{00000000-0005-0000-0000-0000B1190000}"/>
    <cellStyle name="40% - Accent1 2 4 9 4" xfId="6584" xr:uid="{00000000-0005-0000-0000-0000B2190000}"/>
    <cellStyle name="40% - Accent1 2 5" xfId="6585" xr:uid="{00000000-0005-0000-0000-0000B3190000}"/>
    <cellStyle name="40% - Accent1 2 5 10" xfId="6586" xr:uid="{00000000-0005-0000-0000-0000B4190000}"/>
    <cellStyle name="40% - Accent1 2 5 2" xfId="6587" xr:uid="{00000000-0005-0000-0000-0000B5190000}"/>
    <cellStyle name="40% - Accent1 2 5 2 2" xfId="6588" xr:uid="{00000000-0005-0000-0000-0000B6190000}"/>
    <cellStyle name="40% - Accent1 2 5 2 2 2" xfId="6589" xr:uid="{00000000-0005-0000-0000-0000B7190000}"/>
    <cellStyle name="40% - Accent1 2 5 2 2 3" xfId="6590" xr:uid="{00000000-0005-0000-0000-0000B8190000}"/>
    <cellStyle name="40% - Accent1 2 5 2 3" xfId="6591" xr:uid="{00000000-0005-0000-0000-0000B9190000}"/>
    <cellStyle name="40% - Accent1 2 5 2 4" xfId="6592" xr:uid="{00000000-0005-0000-0000-0000BA190000}"/>
    <cellStyle name="40% - Accent1 2 5 3" xfId="6593" xr:uid="{00000000-0005-0000-0000-0000BB190000}"/>
    <cellStyle name="40% - Accent1 2 5 3 2" xfId="6594" xr:uid="{00000000-0005-0000-0000-0000BC190000}"/>
    <cellStyle name="40% - Accent1 2 5 3 2 2" xfId="6595" xr:uid="{00000000-0005-0000-0000-0000BD190000}"/>
    <cellStyle name="40% - Accent1 2 5 3 2 3" xfId="6596" xr:uid="{00000000-0005-0000-0000-0000BE190000}"/>
    <cellStyle name="40% - Accent1 2 5 3 3" xfId="6597" xr:uid="{00000000-0005-0000-0000-0000BF190000}"/>
    <cellStyle name="40% - Accent1 2 5 3 4" xfId="6598" xr:uid="{00000000-0005-0000-0000-0000C0190000}"/>
    <cellStyle name="40% - Accent1 2 5 4" xfId="6599" xr:uid="{00000000-0005-0000-0000-0000C1190000}"/>
    <cellStyle name="40% - Accent1 2 5 4 2" xfId="6600" xr:uid="{00000000-0005-0000-0000-0000C2190000}"/>
    <cellStyle name="40% - Accent1 2 5 4 2 2" xfId="6601" xr:uid="{00000000-0005-0000-0000-0000C3190000}"/>
    <cellStyle name="40% - Accent1 2 5 4 2 3" xfId="6602" xr:uid="{00000000-0005-0000-0000-0000C4190000}"/>
    <cellStyle name="40% - Accent1 2 5 4 3" xfId="6603" xr:uid="{00000000-0005-0000-0000-0000C5190000}"/>
    <cellStyle name="40% - Accent1 2 5 4 4" xfId="6604" xr:uid="{00000000-0005-0000-0000-0000C6190000}"/>
    <cellStyle name="40% - Accent1 2 5 5" xfId="6605" xr:uid="{00000000-0005-0000-0000-0000C7190000}"/>
    <cellStyle name="40% - Accent1 2 5 5 2" xfId="6606" xr:uid="{00000000-0005-0000-0000-0000C8190000}"/>
    <cellStyle name="40% - Accent1 2 5 5 2 2" xfId="6607" xr:uid="{00000000-0005-0000-0000-0000C9190000}"/>
    <cellStyle name="40% - Accent1 2 5 5 2 3" xfId="6608" xr:uid="{00000000-0005-0000-0000-0000CA190000}"/>
    <cellStyle name="40% - Accent1 2 5 5 3" xfId="6609" xr:uid="{00000000-0005-0000-0000-0000CB190000}"/>
    <cellStyle name="40% - Accent1 2 5 5 4" xfId="6610" xr:uid="{00000000-0005-0000-0000-0000CC190000}"/>
    <cellStyle name="40% - Accent1 2 5 6" xfId="6611" xr:uid="{00000000-0005-0000-0000-0000CD190000}"/>
    <cellStyle name="40% - Accent1 2 5 6 2" xfId="6612" xr:uid="{00000000-0005-0000-0000-0000CE190000}"/>
    <cellStyle name="40% - Accent1 2 5 6 2 2" xfId="6613" xr:uid="{00000000-0005-0000-0000-0000CF190000}"/>
    <cellStyle name="40% - Accent1 2 5 6 2 3" xfId="6614" xr:uid="{00000000-0005-0000-0000-0000D0190000}"/>
    <cellStyle name="40% - Accent1 2 5 6 3" xfId="6615" xr:uid="{00000000-0005-0000-0000-0000D1190000}"/>
    <cellStyle name="40% - Accent1 2 5 6 4" xfId="6616" xr:uid="{00000000-0005-0000-0000-0000D2190000}"/>
    <cellStyle name="40% - Accent1 2 5 7" xfId="6617" xr:uid="{00000000-0005-0000-0000-0000D3190000}"/>
    <cellStyle name="40% - Accent1 2 5 7 2" xfId="6618" xr:uid="{00000000-0005-0000-0000-0000D4190000}"/>
    <cellStyle name="40% - Accent1 2 5 7 2 2" xfId="6619" xr:uid="{00000000-0005-0000-0000-0000D5190000}"/>
    <cellStyle name="40% - Accent1 2 5 7 2 3" xfId="6620" xr:uid="{00000000-0005-0000-0000-0000D6190000}"/>
    <cellStyle name="40% - Accent1 2 5 7 3" xfId="6621" xr:uid="{00000000-0005-0000-0000-0000D7190000}"/>
    <cellStyle name="40% - Accent1 2 5 7 4" xfId="6622" xr:uid="{00000000-0005-0000-0000-0000D8190000}"/>
    <cellStyle name="40% - Accent1 2 5 8" xfId="6623" xr:uid="{00000000-0005-0000-0000-0000D9190000}"/>
    <cellStyle name="40% - Accent1 2 5 8 2" xfId="6624" xr:uid="{00000000-0005-0000-0000-0000DA190000}"/>
    <cellStyle name="40% - Accent1 2 5 8 3" xfId="6625" xr:uid="{00000000-0005-0000-0000-0000DB190000}"/>
    <cellStyle name="40% - Accent1 2 5 9" xfId="6626" xr:uid="{00000000-0005-0000-0000-0000DC190000}"/>
    <cellStyle name="40% - Accent1 2 6" xfId="6627" xr:uid="{00000000-0005-0000-0000-0000DD190000}"/>
    <cellStyle name="40% - Accent1 2 6 10" xfId="6628" xr:uid="{00000000-0005-0000-0000-0000DE190000}"/>
    <cellStyle name="40% - Accent1 2 6 2" xfId="6629" xr:uid="{00000000-0005-0000-0000-0000DF190000}"/>
    <cellStyle name="40% - Accent1 2 6 2 2" xfId="6630" xr:uid="{00000000-0005-0000-0000-0000E0190000}"/>
    <cellStyle name="40% - Accent1 2 6 2 2 2" xfId="6631" xr:uid="{00000000-0005-0000-0000-0000E1190000}"/>
    <cellStyle name="40% - Accent1 2 6 2 2 3" xfId="6632" xr:uid="{00000000-0005-0000-0000-0000E2190000}"/>
    <cellStyle name="40% - Accent1 2 6 2 3" xfId="6633" xr:uid="{00000000-0005-0000-0000-0000E3190000}"/>
    <cellStyle name="40% - Accent1 2 6 2 4" xfId="6634" xr:uid="{00000000-0005-0000-0000-0000E4190000}"/>
    <cellStyle name="40% - Accent1 2 6 3" xfId="6635" xr:uid="{00000000-0005-0000-0000-0000E5190000}"/>
    <cellStyle name="40% - Accent1 2 6 3 2" xfId="6636" xr:uid="{00000000-0005-0000-0000-0000E6190000}"/>
    <cellStyle name="40% - Accent1 2 6 3 2 2" xfId="6637" xr:uid="{00000000-0005-0000-0000-0000E7190000}"/>
    <cellStyle name="40% - Accent1 2 6 3 2 3" xfId="6638" xr:uid="{00000000-0005-0000-0000-0000E8190000}"/>
    <cellStyle name="40% - Accent1 2 6 3 3" xfId="6639" xr:uid="{00000000-0005-0000-0000-0000E9190000}"/>
    <cellStyle name="40% - Accent1 2 6 3 4" xfId="6640" xr:uid="{00000000-0005-0000-0000-0000EA190000}"/>
    <cellStyle name="40% - Accent1 2 6 4" xfId="6641" xr:uid="{00000000-0005-0000-0000-0000EB190000}"/>
    <cellStyle name="40% - Accent1 2 6 4 2" xfId="6642" xr:uid="{00000000-0005-0000-0000-0000EC190000}"/>
    <cellStyle name="40% - Accent1 2 6 4 2 2" xfId="6643" xr:uid="{00000000-0005-0000-0000-0000ED190000}"/>
    <cellStyle name="40% - Accent1 2 6 4 2 3" xfId="6644" xr:uid="{00000000-0005-0000-0000-0000EE190000}"/>
    <cellStyle name="40% - Accent1 2 6 4 3" xfId="6645" xr:uid="{00000000-0005-0000-0000-0000EF190000}"/>
    <cellStyle name="40% - Accent1 2 6 4 4" xfId="6646" xr:uid="{00000000-0005-0000-0000-0000F0190000}"/>
    <cellStyle name="40% - Accent1 2 6 5" xfId="6647" xr:uid="{00000000-0005-0000-0000-0000F1190000}"/>
    <cellStyle name="40% - Accent1 2 6 5 2" xfId="6648" xr:uid="{00000000-0005-0000-0000-0000F2190000}"/>
    <cellStyle name="40% - Accent1 2 6 5 2 2" xfId="6649" xr:uid="{00000000-0005-0000-0000-0000F3190000}"/>
    <cellStyle name="40% - Accent1 2 6 5 2 3" xfId="6650" xr:uid="{00000000-0005-0000-0000-0000F4190000}"/>
    <cellStyle name="40% - Accent1 2 6 5 3" xfId="6651" xr:uid="{00000000-0005-0000-0000-0000F5190000}"/>
    <cellStyle name="40% - Accent1 2 6 5 4" xfId="6652" xr:uid="{00000000-0005-0000-0000-0000F6190000}"/>
    <cellStyle name="40% - Accent1 2 6 6" xfId="6653" xr:uid="{00000000-0005-0000-0000-0000F7190000}"/>
    <cellStyle name="40% - Accent1 2 6 6 2" xfId="6654" xr:uid="{00000000-0005-0000-0000-0000F8190000}"/>
    <cellStyle name="40% - Accent1 2 6 6 2 2" xfId="6655" xr:uid="{00000000-0005-0000-0000-0000F9190000}"/>
    <cellStyle name="40% - Accent1 2 6 6 2 3" xfId="6656" xr:uid="{00000000-0005-0000-0000-0000FA190000}"/>
    <cellStyle name="40% - Accent1 2 6 6 3" xfId="6657" xr:uid="{00000000-0005-0000-0000-0000FB190000}"/>
    <cellStyle name="40% - Accent1 2 6 6 4" xfId="6658" xr:uid="{00000000-0005-0000-0000-0000FC190000}"/>
    <cellStyle name="40% - Accent1 2 6 7" xfId="6659" xr:uid="{00000000-0005-0000-0000-0000FD190000}"/>
    <cellStyle name="40% - Accent1 2 6 7 2" xfId="6660" xr:uid="{00000000-0005-0000-0000-0000FE190000}"/>
    <cellStyle name="40% - Accent1 2 6 7 2 2" xfId="6661" xr:uid="{00000000-0005-0000-0000-0000FF190000}"/>
    <cellStyle name="40% - Accent1 2 6 7 2 3" xfId="6662" xr:uid="{00000000-0005-0000-0000-0000001A0000}"/>
    <cellStyle name="40% - Accent1 2 6 7 3" xfId="6663" xr:uid="{00000000-0005-0000-0000-0000011A0000}"/>
    <cellStyle name="40% - Accent1 2 6 7 4" xfId="6664" xr:uid="{00000000-0005-0000-0000-0000021A0000}"/>
    <cellStyle name="40% - Accent1 2 6 8" xfId="6665" xr:uid="{00000000-0005-0000-0000-0000031A0000}"/>
    <cellStyle name="40% - Accent1 2 6 8 2" xfId="6666" xr:uid="{00000000-0005-0000-0000-0000041A0000}"/>
    <cellStyle name="40% - Accent1 2 6 8 3" xfId="6667" xr:uid="{00000000-0005-0000-0000-0000051A0000}"/>
    <cellStyle name="40% - Accent1 2 6 9" xfId="6668" xr:uid="{00000000-0005-0000-0000-0000061A0000}"/>
    <cellStyle name="40% - Accent1 2 7" xfId="6669" xr:uid="{00000000-0005-0000-0000-0000071A0000}"/>
    <cellStyle name="40% - Accent1 2 7 2" xfId="6670" xr:uid="{00000000-0005-0000-0000-0000081A0000}"/>
    <cellStyle name="40% - Accent1 2 7 2 2" xfId="6671" xr:uid="{00000000-0005-0000-0000-0000091A0000}"/>
    <cellStyle name="40% - Accent1 2 7 2 3" xfId="6672" xr:uid="{00000000-0005-0000-0000-00000A1A0000}"/>
    <cellStyle name="40% - Accent1 2 7 3" xfId="6673" xr:uid="{00000000-0005-0000-0000-00000B1A0000}"/>
    <cellStyle name="40% - Accent1 2 7 4" xfId="6674" xr:uid="{00000000-0005-0000-0000-00000C1A0000}"/>
    <cellStyle name="40% - Accent1 2 8" xfId="6675" xr:uid="{00000000-0005-0000-0000-00000D1A0000}"/>
    <cellStyle name="40% - Accent1 2 8 2" xfId="6676" xr:uid="{00000000-0005-0000-0000-00000E1A0000}"/>
    <cellStyle name="40% - Accent1 2 8 2 2" xfId="6677" xr:uid="{00000000-0005-0000-0000-00000F1A0000}"/>
    <cellStyle name="40% - Accent1 2 8 2 3" xfId="6678" xr:uid="{00000000-0005-0000-0000-0000101A0000}"/>
    <cellStyle name="40% - Accent1 2 8 3" xfId="6679" xr:uid="{00000000-0005-0000-0000-0000111A0000}"/>
    <cellStyle name="40% - Accent1 2 8 4" xfId="6680" xr:uid="{00000000-0005-0000-0000-0000121A0000}"/>
    <cellStyle name="40% - Accent1 2 9" xfId="6681" xr:uid="{00000000-0005-0000-0000-0000131A0000}"/>
    <cellStyle name="40% - Accent1 2 9 2" xfId="6682" xr:uid="{00000000-0005-0000-0000-0000141A0000}"/>
    <cellStyle name="40% - Accent1 2 9 2 2" xfId="6683" xr:uid="{00000000-0005-0000-0000-0000151A0000}"/>
    <cellStyle name="40% - Accent1 2 9 2 3" xfId="6684" xr:uid="{00000000-0005-0000-0000-0000161A0000}"/>
    <cellStyle name="40% - Accent1 2 9 3" xfId="6685" xr:uid="{00000000-0005-0000-0000-0000171A0000}"/>
    <cellStyle name="40% - Accent1 2 9 4" xfId="6686" xr:uid="{00000000-0005-0000-0000-0000181A0000}"/>
    <cellStyle name="40% - Accent1 3" xfId="6687" xr:uid="{00000000-0005-0000-0000-0000191A0000}"/>
    <cellStyle name="40% - Accent1 4" xfId="6688" xr:uid="{00000000-0005-0000-0000-00001A1A0000}"/>
    <cellStyle name="40% - Accent1 4 10" xfId="6689" xr:uid="{00000000-0005-0000-0000-00001B1A0000}"/>
    <cellStyle name="40% - Accent1 4 10 2" xfId="6690" xr:uid="{00000000-0005-0000-0000-00001C1A0000}"/>
    <cellStyle name="40% - Accent1 4 10 3" xfId="6691" xr:uid="{00000000-0005-0000-0000-00001D1A0000}"/>
    <cellStyle name="40% - Accent1 4 11" xfId="6692" xr:uid="{00000000-0005-0000-0000-00001E1A0000}"/>
    <cellStyle name="40% - Accent1 4 12" xfId="6693" xr:uid="{00000000-0005-0000-0000-00001F1A0000}"/>
    <cellStyle name="40% - Accent1 4 2" xfId="6694" xr:uid="{00000000-0005-0000-0000-0000201A0000}"/>
    <cellStyle name="40% - Accent1 4 2 10" xfId="6695" xr:uid="{00000000-0005-0000-0000-0000211A0000}"/>
    <cellStyle name="40% - Accent1 4 2 2" xfId="6696" xr:uid="{00000000-0005-0000-0000-0000221A0000}"/>
    <cellStyle name="40% - Accent1 4 2 2 2" xfId="6697" xr:uid="{00000000-0005-0000-0000-0000231A0000}"/>
    <cellStyle name="40% - Accent1 4 2 2 2 2" xfId="6698" xr:uid="{00000000-0005-0000-0000-0000241A0000}"/>
    <cellStyle name="40% - Accent1 4 2 2 2 3" xfId="6699" xr:uid="{00000000-0005-0000-0000-0000251A0000}"/>
    <cellStyle name="40% - Accent1 4 2 2 3" xfId="6700" xr:uid="{00000000-0005-0000-0000-0000261A0000}"/>
    <cellStyle name="40% - Accent1 4 2 2 4" xfId="6701" xr:uid="{00000000-0005-0000-0000-0000271A0000}"/>
    <cellStyle name="40% - Accent1 4 2 3" xfId="6702" xr:uid="{00000000-0005-0000-0000-0000281A0000}"/>
    <cellStyle name="40% - Accent1 4 2 3 2" xfId="6703" xr:uid="{00000000-0005-0000-0000-0000291A0000}"/>
    <cellStyle name="40% - Accent1 4 2 3 2 2" xfId="6704" xr:uid="{00000000-0005-0000-0000-00002A1A0000}"/>
    <cellStyle name="40% - Accent1 4 2 3 2 3" xfId="6705" xr:uid="{00000000-0005-0000-0000-00002B1A0000}"/>
    <cellStyle name="40% - Accent1 4 2 3 3" xfId="6706" xr:uid="{00000000-0005-0000-0000-00002C1A0000}"/>
    <cellStyle name="40% - Accent1 4 2 3 4" xfId="6707" xr:uid="{00000000-0005-0000-0000-00002D1A0000}"/>
    <cellStyle name="40% - Accent1 4 2 4" xfId="6708" xr:uid="{00000000-0005-0000-0000-00002E1A0000}"/>
    <cellStyle name="40% - Accent1 4 2 4 2" xfId="6709" xr:uid="{00000000-0005-0000-0000-00002F1A0000}"/>
    <cellStyle name="40% - Accent1 4 2 4 2 2" xfId="6710" xr:uid="{00000000-0005-0000-0000-0000301A0000}"/>
    <cellStyle name="40% - Accent1 4 2 4 2 3" xfId="6711" xr:uid="{00000000-0005-0000-0000-0000311A0000}"/>
    <cellStyle name="40% - Accent1 4 2 4 3" xfId="6712" xr:uid="{00000000-0005-0000-0000-0000321A0000}"/>
    <cellStyle name="40% - Accent1 4 2 4 4" xfId="6713" xr:uid="{00000000-0005-0000-0000-0000331A0000}"/>
    <cellStyle name="40% - Accent1 4 2 5" xfId="6714" xr:uid="{00000000-0005-0000-0000-0000341A0000}"/>
    <cellStyle name="40% - Accent1 4 2 5 2" xfId="6715" xr:uid="{00000000-0005-0000-0000-0000351A0000}"/>
    <cellStyle name="40% - Accent1 4 2 5 2 2" xfId="6716" xr:uid="{00000000-0005-0000-0000-0000361A0000}"/>
    <cellStyle name="40% - Accent1 4 2 5 2 3" xfId="6717" xr:uid="{00000000-0005-0000-0000-0000371A0000}"/>
    <cellStyle name="40% - Accent1 4 2 5 3" xfId="6718" xr:uid="{00000000-0005-0000-0000-0000381A0000}"/>
    <cellStyle name="40% - Accent1 4 2 5 4" xfId="6719" xr:uid="{00000000-0005-0000-0000-0000391A0000}"/>
    <cellStyle name="40% - Accent1 4 2 6" xfId="6720" xr:uid="{00000000-0005-0000-0000-00003A1A0000}"/>
    <cellStyle name="40% - Accent1 4 2 6 2" xfId="6721" xr:uid="{00000000-0005-0000-0000-00003B1A0000}"/>
    <cellStyle name="40% - Accent1 4 2 6 2 2" xfId="6722" xr:uid="{00000000-0005-0000-0000-00003C1A0000}"/>
    <cellStyle name="40% - Accent1 4 2 6 2 3" xfId="6723" xr:uid="{00000000-0005-0000-0000-00003D1A0000}"/>
    <cellStyle name="40% - Accent1 4 2 6 3" xfId="6724" xr:uid="{00000000-0005-0000-0000-00003E1A0000}"/>
    <cellStyle name="40% - Accent1 4 2 6 4" xfId="6725" xr:uid="{00000000-0005-0000-0000-00003F1A0000}"/>
    <cellStyle name="40% - Accent1 4 2 7" xfId="6726" xr:uid="{00000000-0005-0000-0000-0000401A0000}"/>
    <cellStyle name="40% - Accent1 4 2 7 2" xfId="6727" xr:uid="{00000000-0005-0000-0000-0000411A0000}"/>
    <cellStyle name="40% - Accent1 4 2 7 2 2" xfId="6728" xr:uid="{00000000-0005-0000-0000-0000421A0000}"/>
    <cellStyle name="40% - Accent1 4 2 7 2 3" xfId="6729" xr:uid="{00000000-0005-0000-0000-0000431A0000}"/>
    <cellStyle name="40% - Accent1 4 2 7 3" xfId="6730" xr:uid="{00000000-0005-0000-0000-0000441A0000}"/>
    <cellStyle name="40% - Accent1 4 2 7 4" xfId="6731" xr:uid="{00000000-0005-0000-0000-0000451A0000}"/>
    <cellStyle name="40% - Accent1 4 2 8" xfId="6732" xr:uid="{00000000-0005-0000-0000-0000461A0000}"/>
    <cellStyle name="40% - Accent1 4 2 8 2" xfId="6733" xr:uid="{00000000-0005-0000-0000-0000471A0000}"/>
    <cellStyle name="40% - Accent1 4 2 8 3" xfId="6734" xr:uid="{00000000-0005-0000-0000-0000481A0000}"/>
    <cellStyle name="40% - Accent1 4 2 9" xfId="6735" xr:uid="{00000000-0005-0000-0000-0000491A0000}"/>
    <cellStyle name="40% - Accent1 4 3" xfId="6736" xr:uid="{00000000-0005-0000-0000-00004A1A0000}"/>
    <cellStyle name="40% - Accent1 4 3 10" xfId="6737" xr:uid="{00000000-0005-0000-0000-00004B1A0000}"/>
    <cellStyle name="40% - Accent1 4 3 2" xfId="6738" xr:uid="{00000000-0005-0000-0000-00004C1A0000}"/>
    <cellStyle name="40% - Accent1 4 3 2 2" xfId="6739" xr:uid="{00000000-0005-0000-0000-00004D1A0000}"/>
    <cellStyle name="40% - Accent1 4 3 2 2 2" xfId="6740" xr:uid="{00000000-0005-0000-0000-00004E1A0000}"/>
    <cellStyle name="40% - Accent1 4 3 2 2 3" xfId="6741" xr:uid="{00000000-0005-0000-0000-00004F1A0000}"/>
    <cellStyle name="40% - Accent1 4 3 2 3" xfId="6742" xr:uid="{00000000-0005-0000-0000-0000501A0000}"/>
    <cellStyle name="40% - Accent1 4 3 2 4" xfId="6743" xr:uid="{00000000-0005-0000-0000-0000511A0000}"/>
    <cellStyle name="40% - Accent1 4 3 3" xfId="6744" xr:uid="{00000000-0005-0000-0000-0000521A0000}"/>
    <cellStyle name="40% - Accent1 4 3 3 2" xfId="6745" xr:uid="{00000000-0005-0000-0000-0000531A0000}"/>
    <cellStyle name="40% - Accent1 4 3 3 2 2" xfId="6746" xr:uid="{00000000-0005-0000-0000-0000541A0000}"/>
    <cellStyle name="40% - Accent1 4 3 3 2 3" xfId="6747" xr:uid="{00000000-0005-0000-0000-0000551A0000}"/>
    <cellStyle name="40% - Accent1 4 3 3 3" xfId="6748" xr:uid="{00000000-0005-0000-0000-0000561A0000}"/>
    <cellStyle name="40% - Accent1 4 3 3 4" xfId="6749" xr:uid="{00000000-0005-0000-0000-0000571A0000}"/>
    <cellStyle name="40% - Accent1 4 3 4" xfId="6750" xr:uid="{00000000-0005-0000-0000-0000581A0000}"/>
    <cellStyle name="40% - Accent1 4 3 4 2" xfId="6751" xr:uid="{00000000-0005-0000-0000-0000591A0000}"/>
    <cellStyle name="40% - Accent1 4 3 4 2 2" xfId="6752" xr:uid="{00000000-0005-0000-0000-00005A1A0000}"/>
    <cellStyle name="40% - Accent1 4 3 4 2 3" xfId="6753" xr:uid="{00000000-0005-0000-0000-00005B1A0000}"/>
    <cellStyle name="40% - Accent1 4 3 4 3" xfId="6754" xr:uid="{00000000-0005-0000-0000-00005C1A0000}"/>
    <cellStyle name="40% - Accent1 4 3 4 4" xfId="6755" xr:uid="{00000000-0005-0000-0000-00005D1A0000}"/>
    <cellStyle name="40% - Accent1 4 3 5" xfId="6756" xr:uid="{00000000-0005-0000-0000-00005E1A0000}"/>
    <cellStyle name="40% - Accent1 4 3 5 2" xfId="6757" xr:uid="{00000000-0005-0000-0000-00005F1A0000}"/>
    <cellStyle name="40% - Accent1 4 3 5 2 2" xfId="6758" xr:uid="{00000000-0005-0000-0000-0000601A0000}"/>
    <cellStyle name="40% - Accent1 4 3 5 2 3" xfId="6759" xr:uid="{00000000-0005-0000-0000-0000611A0000}"/>
    <cellStyle name="40% - Accent1 4 3 5 3" xfId="6760" xr:uid="{00000000-0005-0000-0000-0000621A0000}"/>
    <cellStyle name="40% - Accent1 4 3 5 4" xfId="6761" xr:uid="{00000000-0005-0000-0000-0000631A0000}"/>
    <cellStyle name="40% - Accent1 4 3 6" xfId="6762" xr:uid="{00000000-0005-0000-0000-0000641A0000}"/>
    <cellStyle name="40% - Accent1 4 3 6 2" xfId="6763" xr:uid="{00000000-0005-0000-0000-0000651A0000}"/>
    <cellStyle name="40% - Accent1 4 3 6 2 2" xfId="6764" xr:uid="{00000000-0005-0000-0000-0000661A0000}"/>
    <cellStyle name="40% - Accent1 4 3 6 2 3" xfId="6765" xr:uid="{00000000-0005-0000-0000-0000671A0000}"/>
    <cellStyle name="40% - Accent1 4 3 6 3" xfId="6766" xr:uid="{00000000-0005-0000-0000-0000681A0000}"/>
    <cellStyle name="40% - Accent1 4 3 6 4" xfId="6767" xr:uid="{00000000-0005-0000-0000-0000691A0000}"/>
    <cellStyle name="40% - Accent1 4 3 7" xfId="6768" xr:uid="{00000000-0005-0000-0000-00006A1A0000}"/>
    <cellStyle name="40% - Accent1 4 3 7 2" xfId="6769" xr:uid="{00000000-0005-0000-0000-00006B1A0000}"/>
    <cellStyle name="40% - Accent1 4 3 7 2 2" xfId="6770" xr:uid="{00000000-0005-0000-0000-00006C1A0000}"/>
    <cellStyle name="40% - Accent1 4 3 7 2 3" xfId="6771" xr:uid="{00000000-0005-0000-0000-00006D1A0000}"/>
    <cellStyle name="40% - Accent1 4 3 7 3" xfId="6772" xr:uid="{00000000-0005-0000-0000-00006E1A0000}"/>
    <cellStyle name="40% - Accent1 4 3 7 4" xfId="6773" xr:uid="{00000000-0005-0000-0000-00006F1A0000}"/>
    <cellStyle name="40% - Accent1 4 3 8" xfId="6774" xr:uid="{00000000-0005-0000-0000-0000701A0000}"/>
    <cellStyle name="40% - Accent1 4 3 8 2" xfId="6775" xr:uid="{00000000-0005-0000-0000-0000711A0000}"/>
    <cellStyle name="40% - Accent1 4 3 8 3" xfId="6776" xr:uid="{00000000-0005-0000-0000-0000721A0000}"/>
    <cellStyle name="40% - Accent1 4 3 9" xfId="6777" xr:uid="{00000000-0005-0000-0000-0000731A0000}"/>
    <cellStyle name="40% - Accent1 4 4" xfId="6778" xr:uid="{00000000-0005-0000-0000-0000741A0000}"/>
    <cellStyle name="40% - Accent1 4 4 2" xfId="6779" xr:uid="{00000000-0005-0000-0000-0000751A0000}"/>
    <cellStyle name="40% - Accent1 4 4 2 2" xfId="6780" xr:uid="{00000000-0005-0000-0000-0000761A0000}"/>
    <cellStyle name="40% - Accent1 4 4 2 3" xfId="6781" xr:uid="{00000000-0005-0000-0000-0000771A0000}"/>
    <cellStyle name="40% - Accent1 4 4 3" xfId="6782" xr:uid="{00000000-0005-0000-0000-0000781A0000}"/>
    <cellStyle name="40% - Accent1 4 4 4" xfId="6783" xr:uid="{00000000-0005-0000-0000-0000791A0000}"/>
    <cellStyle name="40% - Accent1 4 5" xfId="6784" xr:uid="{00000000-0005-0000-0000-00007A1A0000}"/>
    <cellStyle name="40% - Accent1 4 5 2" xfId="6785" xr:uid="{00000000-0005-0000-0000-00007B1A0000}"/>
    <cellStyle name="40% - Accent1 4 5 2 2" xfId="6786" xr:uid="{00000000-0005-0000-0000-00007C1A0000}"/>
    <cellStyle name="40% - Accent1 4 5 2 3" xfId="6787" xr:uid="{00000000-0005-0000-0000-00007D1A0000}"/>
    <cellStyle name="40% - Accent1 4 5 3" xfId="6788" xr:uid="{00000000-0005-0000-0000-00007E1A0000}"/>
    <cellStyle name="40% - Accent1 4 5 4" xfId="6789" xr:uid="{00000000-0005-0000-0000-00007F1A0000}"/>
    <cellStyle name="40% - Accent1 4 6" xfId="6790" xr:uid="{00000000-0005-0000-0000-0000801A0000}"/>
    <cellStyle name="40% - Accent1 4 6 2" xfId="6791" xr:uid="{00000000-0005-0000-0000-0000811A0000}"/>
    <cellStyle name="40% - Accent1 4 6 2 2" xfId="6792" xr:uid="{00000000-0005-0000-0000-0000821A0000}"/>
    <cellStyle name="40% - Accent1 4 6 2 3" xfId="6793" xr:uid="{00000000-0005-0000-0000-0000831A0000}"/>
    <cellStyle name="40% - Accent1 4 6 3" xfId="6794" xr:uid="{00000000-0005-0000-0000-0000841A0000}"/>
    <cellStyle name="40% - Accent1 4 6 4" xfId="6795" xr:uid="{00000000-0005-0000-0000-0000851A0000}"/>
    <cellStyle name="40% - Accent1 4 7" xfId="6796" xr:uid="{00000000-0005-0000-0000-0000861A0000}"/>
    <cellStyle name="40% - Accent1 4 7 2" xfId="6797" xr:uid="{00000000-0005-0000-0000-0000871A0000}"/>
    <cellStyle name="40% - Accent1 4 7 2 2" xfId="6798" xr:uid="{00000000-0005-0000-0000-0000881A0000}"/>
    <cellStyle name="40% - Accent1 4 7 2 3" xfId="6799" xr:uid="{00000000-0005-0000-0000-0000891A0000}"/>
    <cellStyle name="40% - Accent1 4 7 3" xfId="6800" xr:uid="{00000000-0005-0000-0000-00008A1A0000}"/>
    <cellStyle name="40% - Accent1 4 7 4" xfId="6801" xr:uid="{00000000-0005-0000-0000-00008B1A0000}"/>
    <cellStyle name="40% - Accent1 4 8" xfId="6802" xr:uid="{00000000-0005-0000-0000-00008C1A0000}"/>
    <cellStyle name="40% - Accent1 4 8 2" xfId="6803" xr:uid="{00000000-0005-0000-0000-00008D1A0000}"/>
    <cellStyle name="40% - Accent1 4 8 2 2" xfId="6804" xr:uid="{00000000-0005-0000-0000-00008E1A0000}"/>
    <cellStyle name="40% - Accent1 4 8 2 3" xfId="6805" xr:uid="{00000000-0005-0000-0000-00008F1A0000}"/>
    <cellStyle name="40% - Accent1 4 8 3" xfId="6806" xr:uid="{00000000-0005-0000-0000-0000901A0000}"/>
    <cellStyle name="40% - Accent1 4 8 4" xfId="6807" xr:uid="{00000000-0005-0000-0000-0000911A0000}"/>
    <cellStyle name="40% - Accent1 4 9" xfId="6808" xr:uid="{00000000-0005-0000-0000-0000921A0000}"/>
    <cellStyle name="40% - Accent1 4 9 2" xfId="6809" xr:uid="{00000000-0005-0000-0000-0000931A0000}"/>
    <cellStyle name="40% - Accent1 4 9 2 2" xfId="6810" xr:uid="{00000000-0005-0000-0000-0000941A0000}"/>
    <cellStyle name="40% - Accent1 4 9 2 3" xfId="6811" xr:uid="{00000000-0005-0000-0000-0000951A0000}"/>
    <cellStyle name="40% - Accent1 4 9 3" xfId="6812" xr:uid="{00000000-0005-0000-0000-0000961A0000}"/>
    <cellStyle name="40% - Accent1 4 9 4" xfId="6813" xr:uid="{00000000-0005-0000-0000-0000971A0000}"/>
    <cellStyle name="40% - Accent1 5" xfId="6814" xr:uid="{00000000-0005-0000-0000-0000981A0000}"/>
    <cellStyle name="40% - Accent1 5 10" xfId="6815" xr:uid="{00000000-0005-0000-0000-0000991A0000}"/>
    <cellStyle name="40% - Accent1 5 10 2" xfId="6816" xr:uid="{00000000-0005-0000-0000-00009A1A0000}"/>
    <cellStyle name="40% - Accent1 5 10 3" xfId="6817" xr:uid="{00000000-0005-0000-0000-00009B1A0000}"/>
    <cellStyle name="40% - Accent1 5 11" xfId="6818" xr:uid="{00000000-0005-0000-0000-00009C1A0000}"/>
    <cellStyle name="40% - Accent1 5 12" xfId="6819" xr:uid="{00000000-0005-0000-0000-00009D1A0000}"/>
    <cellStyle name="40% - Accent1 5 2" xfId="6820" xr:uid="{00000000-0005-0000-0000-00009E1A0000}"/>
    <cellStyle name="40% - Accent1 5 2 10" xfId="6821" xr:uid="{00000000-0005-0000-0000-00009F1A0000}"/>
    <cellStyle name="40% - Accent1 5 2 2" xfId="6822" xr:uid="{00000000-0005-0000-0000-0000A01A0000}"/>
    <cellStyle name="40% - Accent1 5 2 2 2" xfId="6823" xr:uid="{00000000-0005-0000-0000-0000A11A0000}"/>
    <cellStyle name="40% - Accent1 5 2 2 2 2" xfId="6824" xr:uid="{00000000-0005-0000-0000-0000A21A0000}"/>
    <cellStyle name="40% - Accent1 5 2 2 2 3" xfId="6825" xr:uid="{00000000-0005-0000-0000-0000A31A0000}"/>
    <cellStyle name="40% - Accent1 5 2 2 3" xfId="6826" xr:uid="{00000000-0005-0000-0000-0000A41A0000}"/>
    <cellStyle name="40% - Accent1 5 2 2 4" xfId="6827" xr:uid="{00000000-0005-0000-0000-0000A51A0000}"/>
    <cellStyle name="40% - Accent1 5 2 3" xfId="6828" xr:uid="{00000000-0005-0000-0000-0000A61A0000}"/>
    <cellStyle name="40% - Accent1 5 2 3 2" xfId="6829" xr:uid="{00000000-0005-0000-0000-0000A71A0000}"/>
    <cellStyle name="40% - Accent1 5 2 3 2 2" xfId="6830" xr:uid="{00000000-0005-0000-0000-0000A81A0000}"/>
    <cellStyle name="40% - Accent1 5 2 3 2 3" xfId="6831" xr:uid="{00000000-0005-0000-0000-0000A91A0000}"/>
    <cellStyle name="40% - Accent1 5 2 3 3" xfId="6832" xr:uid="{00000000-0005-0000-0000-0000AA1A0000}"/>
    <cellStyle name="40% - Accent1 5 2 3 4" xfId="6833" xr:uid="{00000000-0005-0000-0000-0000AB1A0000}"/>
    <cellStyle name="40% - Accent1 5 2 4" xfId="6834" xr:uid="{00000000-0005-0000-0000-0000AC1A0000}"/>
    <cellStyle name="40% - Accent1 5 2 4 2" xfId="6835" xr:uid="{00000000-0005-0000-0000-0000AD1A0000}"/>
    <cellStyle name="40% - Accent1 5 2 4 2 2" xfId="6836" xr:uid="{00000000-0005-0000-0000-0000AE1A0000}"/>
    <cellStyle name="40% - Accent1 5 2 4 2 3" xfId="6837" xr:uid="{00000000-0005-0000-0000-0000AF1A0000}"/>
    <cellStyle name="40% - Accent1 5 2 4 3" xfId="6838" xr:uid="{00000000-0005-0000-0000-0000B01A0000}"/>
    <cellStyle name="40% - Accent1 5 2 4 4" xfId="6839" xr:uid="{00000000-0005-0000-0000-0000B11A0000}"/>
    <cellStyle name="40% - Accent1 5 2 5" xfId="6840" xr:uid="{00000000-0005-0000-0000-0000B21A0000}"/>
    <cellStyle name="40% - Accent1 5 2 5 2" xfId="6841" xr:uid="{00000000-0005-0000-0000-0000B31A0000}"/>
    <cellStyle name="40% - Accent1 5 2 5 2 2" xfId="6842" xr:uid="{00000000-0005-0000-0000-0000B41A0000}"/>
    <cellStyle name="40% - Accent1 5 2 5 2 3" xfId="6843" xr:uid="{00000000-0005-0000-0000-0000B51A0000}"/>
    <cellStyle name="40% - Accent1 5 2 5 3" xfId="6844" xr:uid="{00000000-0005-0000-0000-0000B61A0000}"/>
    <cellStyle name="40% - Accent1 5 2 5 4" xfId="6845" xr:uid="{00000000-0005-0000-0000-0000B71A0000}"/>
    <cellStyle name="40% - Accent1 5 2 6" xfId="6846" xr:uid="{00000000-0005-0000-0000-0000B81A0000}"/>
    <cellStyle name="40% - Accent1 5 2 6 2" xfId="6847" xr:uid="{00000000-0005-0000-0000-0000B91A0000}"/>
    <cellStyle name="40% - Accent1 5 2 6 2 2" xfId="6848" xr:uid="{00000000-0005-0000-0000-0000BA1A0000}"/>
    <cellStyle name="40% - Accent1 5 2 6 2 3" xfId="6849" xr:uid="{00000000-0005-0000-0000-0000BB1A0000}"/>
    <cellStyle name="40% - Accent1 5 2 6 3" xfId="6850" xr:uid="{00000000-0005-0000-0000-0000BC1A0000}"/>
    <cellStyle name="40% - Accent1 5 2 6 4" xfId="6851" xr:uid="{00000000-0005-0000-0000-0000BD1A0000}"/>
    <cellStyle name="40% - Accent1 5 2 7" xfId="6852" xr:uid="{00000000-0005-0000-0000-0000BE1A0000}"/>
    <cellStyle name="40% - Accent1 5 2 7 2" xfId="6853" xr:uid="{00000000-0005-0000-0000-0000BF1A0000}"/>
    <cellStyle name="40% - Accent1 5 2 7 2 2" xfId="6854" xr:uid="{00000000-0005-0000-0000-0000C01A0000}"/>
    <cellStyle name="40% - Accent1 5 2 7 2 3" xfId="6855" xr:uid="{00000000-0005-0000-0000-0000C11A0000}"/>
    <cellStyle name="40% - Accent1 5 2 7 3" xfId="6856" xr:uid="{00000000-0005-0000-0000-0000C21A0000}"/>
    <cellStyle name="40% - Accent1 5 2 7 4" xfId="6857" xr:uid="{00000000-0005-0000-0000-0000C31A0000}"/>
    <cellStyle name="40% - Accent1 5 2 8" xfId="6858" xr:uid="{00000000-0005-0000-0000-0000C41A0000}"/>
    <cellStyle name="40% - Accent1 5 2 8 2" xfId="6859" xr:uid="{00000000-0005-0000-0000-0000C51A0000}"/>
    <cellStyle name="40% - Accent1 5 2 8 3" xfId="6860" xr:uid="{00000000-0005-0000-0000-0000C61A0000}"/>
    <cellStyle name="40% - Accent1 5 2 9" xfId="6861" xr:uid="{00000000-0005-0000-0000-0000C71A0000}"/>
    <cellStyle name="40% - Accent1 5 3" xfId="6862" xr:uid="{00000000-0005-0000-0000-0000C81A0000}"/>
    <cellStyle name="40% - Accent1 5 3 10" xfId="6863" xr:uid="{00000000-0005-0000-0000-0000C91A0000}"/>
    <cellStyle name="40% - Accent1 5 3 2" xfId="6864" xr:uid="{00000000-0005-0000-0000-0000CA1A0000}"/>
    <cellStyle name="40% - Accent1 5 3 2 2" xfId="6865" xr:uid="{00000000-0005-0000-0000-0000CB1A0000}"/>
    <cellStyle name="40% - Accent1 5 3 2 2 2" xfId="6866" xr:uid="{00000000-0005-0000-0000-0000CC1A0000}"/>
    <cellStyle name="40% - Accent1 5 3 2 2 3" xfId="6867" xr:uid="{00000000-0005-0000-0000-0000CD1A0000}"/>
    <cellStyle name="40% - Accent1 5 3 2 3" xfId="6868" xr:uid="{00000000-0005-0000-0000-0000CE1A0000}"/>
    <cellStyle name="40% - Accent1 5 3 2 4" xfId="6869" xr:uid="{00000000-0005-0000-0000-0000CF1A0000}"/>
    <cellStyle name="40% - Accent1 5 3 3" xfId="6870" xr:uid="{00000000-0005-0000-0000-0000D01A0000}"/>
    <cellStyle name="40% - Accent1 5 3 3 2" xfId="6871" xr:uid="{00000000-0005-0000-0000-0000D11A0000}"/>
    <cellStyle name="40% - Accent1 5 3 3 2 2" xfId="6872" xr:uid="{00000000-0005-0000-0000-0000D21A0000}"/>
    <cellStyle name="40% - Accent1 5 3 3 2 3" xfId="6873" xr:uid="{00000000-0005-0000-0000-0000D31A0000}"/>
    <cellStyle name="40% - Accent1 5 3 3 3" xfId="6874" xr:uid="{00000000-0005-0000-0000-0000D41A0000}"/>
    <cellStyle name="40% - Accent1 5 3 3 4" xfId="6875" xr:uid="{00000000-0005-0000-0000-0000D51A0000}"/>
    <cellStyle name="40% - Accent1 5 3 4" xfId="6876" xr:uid="{00000000-0005-0000-0000-0000D61A0000}"/>
    <cellStyle name="40% - Accent1 5 3 4 2" xfId="6877" xr:uid="{00000000-0005-0000-0000-0000D71A0000}"/>
    <cellStyle name="40% - Accent1 5 3 4 2 2" xfId="6878" xr:uid="{00000000-0005-0000-0000-0000D81A0000}"/>
    <cellStyle name="40% - Accent1 5 3 4 2 3" xfId="6879" xr:uid="{00000000-0005-0000-0000-0000D91A0000}"/>
    <cellStyle name="40% - Accent1 5 3 4 3" xfId="6880" xr:uid="{00000000-0005-0000-0000-0000DA1A0000}"/>
    <cellStyle name="40% - Accent1 5 3 4 4" xfId="6881" xr:uid="{00000000-0005-0000-0000-0000DB1A0000}"/>
    <cellStyle name="40% - Accent1 5 3 5" xfId="6882" xr:uid="{00000000-0005-0000-0000-0000DC1A0000}"/>
    <cellStyle name="40% - Accent1 5 3 5 2" xfId="6883" xr:uid="{00000000-0005-0000-0000-0000DD1A0000}"/>
    <cellStyle name="40% - Accent1 5 3 5 2 2" xfId="6884" xr:uid="{00000000-0005-0000-0000-0000DE1A0000}"/>
    <cellStyle name="40% - Accent1 5 3 5 2 3" xfId="6885" xr:uid="{00000000-0005-0000-0000-0000DF1A0000}"/>
    <cellStyle name="40% - Accent1 5 3 5 3" xfId="6886" xr:uid="{00000000-0005-0000-0000-0000E01A0000}"/>
    <cellStyle name="40% - Accent1 5 3 5 4" xfId="6887" xr:uid="{00000000-0005-0000-0000-0000E11A0000}"/>
    <cellStyle name="40% - Accent1 5 3 6" xfId="6888" xr:uid="{00000000-0005-0000-0000-0000E21A0000}"/>
    <cellStyle name="40% - Accent1 5 3 6 2" xfId="6889" xr:uid="{00000000-0005-0000-0000-0000E31A0000}"/>
    <cellStyle name="40% - Accent1 5 3 6 2 2" xfId="6890" xr:uid="{00000000-0005-0000-0000-0000E41A0000}"/>
    <cellStyle name="40% - Accent1 5 3 6 2 3" xfId="6891" xr:uid="{00000000-0005-0000-0000-0000E51A0000}"/>
    <cellStyle name="40% - Accent1 5 3 6 3" xfId="6892" xr:uid="{00000000-0005-0000-0000-0000E61A0000}"/>
    <cellStyle name="40% - Accent1 5 3 6 4" xfId="6893" xr:uid="{00000000-0005-0000-0000-0000E71A0000}"/>
    <cellStyle name="40% - Accent1 5 3 7" xfId="6894" xr:uid="{00000000-0005-0000-0000-0000E81A0000}"/>
    <cellStyle name="40% - Accent1 5 3 7 2" xfId="6895" xr:uid="{00000000-0005-0000-0000-0000E91A0000}"/>
    <cellStyle name="40% - Accent1 5 3 7 2 2" xfId="6896" xr:uid="{00000000-0005-0000-0000-0000EA1A0000}"/>
    <cellStyle name="40% - Accent1 5 3 7 2 3" xfId="6897" xr:uid="{00000000-0005-0000-0000-0000EB1A0000}"/>
    <cellStyle name="40% - Accent1 5 3 7 3" xfId="6898" xr:uid="{00000000-0005-0000-0000-0000EC1A0000}"/>
    <cellStyle name="40% - Accent1 5 3 7 4" xfId="6899" xr:uid="{00000000-0005-0000-0000-0000ED1A0000}"/>
    <cellStyle name="40% - Accent1 5 3 8" xfId="6900" xr:uid="{00000000-0005-0000-0000-0000EE1A0000}"/>
    <cellStyle name="40% - Accent1 5 3 8 2" xfId="6901" xr:uid="{00000000-0005-0000-0000-0000EF1A0000}"/>
    <cellStyle name="40% - Accent1 5 3 8 3" xfId="6902" xr:uid="{00000000-0005-0000-0000-0000F01A0000}"/>
    <cellStyle name="40% - Accent1 5 3 9" xfId="6903" xr:uid="{00000000-0005-0000-0000-0000F11A0000}"/>
    <cellStyle name="40% - Accent1 5 4" xfId="6904" xr:uid="{00000000-0005-0000-0000-0000F21A0000}"/>
    <cellStyle name="40% - Accent1 5 4 2" xfId="6905" xr:uid="{00000000-0005-0000-0000-0000F31A0000}"/>
    <cellStyle name="40% - Accent1 5 4 2 2" xfId="6906" xr:uid="{00000000-0005-0000-0000-0000F41A0000}"/>
    <cellStyle name="40% - Accent1 5 4 2 3" xfId="6907" xr:uid="{00000000-0005-0000-0000-0000F51A0000}"/>
    <cellStyle name="40% - Accent1 5 4 3" xfId="6908" xr:uid="{00000000-0005-0000-0000-0000F61A0000}"/>
    <cellStyle name="40% - Accent1 5 4 4" xfId="6909" xr:uid="{00000000-0005-0000-0000-0000F71A0000}"/>
    <cellStyle name="40% - Accent1 5 5" xfId="6910" xr:uid="{00000000-0005-0000-0000-0000F81A0000}"/>
    <cellStyle name="40% - Accent1 5 5 2" xfId="6911" xr:uid="{00000000-0005-0000-0000-0000F91A0000}"/>
    <cellStyle name="40% - Accent1 5 5 2 2" xfId="6912" xr:uid="{00000000-0005-0000-0000-0000FA1A0000}"/>
    <cellStyle name="40% - Accent1 5 5 2 3" xfId="6913" xr:uid="{00000000-0005-0000-0000-0000FB1A0000}"/>
    <cellStyle name="40% - Accent1 5 5 3" xfId="6914" xr:uid="{00000000-0005-0000-0000-0000FC1A0000}"/>
    <cellStyle name="40% - Accent1 5 5 4" xfId="6915" xr:uid="{00000000-0005-0000-0000-0000FD1A0000}"/>
    <cellStyle name="40% - Accent1 5 6" xfId="6916" xr:uid="{00000000-0005-0000-0000-0000FE1A0000}"/>
    <cellStyle name="40% - Accent1 5 6 2" xfId="6917" xr:uid="{00000000-0005-0000-0000-0000FF1A0000}"/>
    <cellStyle name="40% - Accent1 5 6 2 2" xfId="6918" xr:uid="{00000000-0005-0000-0000-0000001B0000}"/>
    <cellStyle name="40% - Accent1 5 6 2 3" xfId="6919" xr:uid="{00000000-0005-0000-0000-0000011B0000}"/>
    <cellStyle name="40% - Accent1 5 6 3" xfId="6920" xr:uid="{00000000-0005-0000-0000-0000021B0000}"/>
    <cellStyle name="40% - Accent1 5 6 4" xfId="6921" xr:uid="{00000000-0005-0000-0000-0000031B0000}"/>
    <cellStyle name="40% - Accent1 5 7" xfId="6922" xr:uid="{00000000-0005-0000-0000-0000041B0000}"/>
    <cellStyle name="40% - Accent1 5 7 2" xfId="6923" xr:uid="{00000000-0005-0000-0000-0000051B0000}"/>
    <cellStyle name="40% - Accent1 5 7 2 2" xfId="6924" xr:uid="{00000000-0005-0000-0000-0000061B0000}"/>
    <cellStyle name="40% - Accent1 5 7 2 3" xfId="6925" xr:uid="{00000000-0005-0000-0000-0000071B0000}"/>
    <cellStyle name="40% - Accent1 5 7 3" xfId="6926" xr:uid="{00000000-0005-0000-0000-0000081B0000}"/>
    <cellStyle name="40% - Accent1 5 7 4" xfId="6927" xr:uid="{00000000-0005-0000-0000-0000091B0000}"/>
    <cellStyle name="40% - Accent1 5 8" xfId="6928" xr:uid="{00000000-0005-0000-0000-00000A1B0000}"/>
    <cellStyle name="40% - Accent1 5 8 2" xfId="6929" xr:uid="{00000000-0005-0000-0000-00000B1B0000}"/>
    <cellStyle name="40% - Accent1 5 8 2 2" xfId="6930" xr:uid="{00000000-0005-0000-0000-00000C1B0000}"/>
    <cellStyle name="40% - Accent1 5 8 2 3" xfId="6931" xr:uid="{00000000-0005-0000-0000-00000D1B0000}"/>
    <cellStyle name="40% - Accent1 5 8 3" xfId="6932" xr:uid="{00000000-0005-0000-0000-00000E1B0000}"/>
    <cellStyle name="40% - Accent1 5 8 4" xfId="6933" xr:uid="{00000000-0005-0000-0000-00000F1B0000}"/>
    <cellStyle name="40% - Accent1 5 9" xfId="6934" xr:uid="{00000000-0005-0000-0000-0000101B0000}"/>
    <cellStyle name="40% - Accent1 5 9 2" xfId="6935" xr:uid="{00000000-0005-0000-0000-0000111B0000}"/>
    <cellStyle name="40% - Accent1 5 9 2 2" xfId="6936" xr:uid="{00000000-0005-0000-0000-0000121B0000}"/>
    <cellStyle name="40% - Accent1 5 9 2 3" xfId="6937" xr:uid="{00000000-0005-0000-0000-0000131B0000}"/>
    <cellStyle name="40% - Accent1 5 9 3" xfId="6938" xr:uid="{00000000-0005-0000-0000-0000141B0000}"/>
    <cellStyle name="40% - Accent1 5 9 4" xfId="6939" xr:uid="{00000000-0005-0000-0000-0000151B0000}"/>
    <cellStyle name="40% - Accent1 6" xfId="6940" xr:uid="{00000000-0005-0000-0000-0000161B0000}"/>
    <cellStyle name="40% - Accent1 6 10" xfId="6941" xr:uid="{00000000-0005-0000-0000-0000171B0000}"/>
    <cellStyle name="40% - Accent1 6 10 2" xfId="6942" xr:uid="{00000000-0005-0000-0000-0000181B0000}"/>
    <cellStyle name="40% - Accent1 6 10 3" xfId="6943" xr:uid="{00000000-0005-0000-0000-0000191B0000}"/>
    <cellStyle name="40% - Accent1 6 11" xfId="6944" xr:uid="{00000000-0005-0000-0000-00001A1B0000}"/>
    <cellStyle name="40% - Accent1 6 12" xfId="6945" xr:uid="{00000000-0005-0000-0000-00001B1B0000}"/>
    <cellStyle name="40% - Accent1 6 2" xfId="6946" xr:uid="{00000000-0005-0000-0000-00001C1B0000}"/>
    <cellStyle name="40% - Accent1 6 2 10" xfId="6947" xr:uid="{00000000-0005-0000-0000-00001D1B0000}"/>
    <cellStyle name="40% - Accent1 6 2 2" xfId="6948" xr:uid="{00000000-0005-0000-0000-00001E1B0000}"/>
    <cellStyle name="40% - Accent1 6 2 2 2" xfId="6949" xr:uid="{00000000-0005-0000-0000-00001F1B0000}"/>
    <cellStyle name="40% - Accent1 6 2 2 2 2" xfId="6950" xr:uid="{00000000-0005-0000-0000-0000201B0000}"/>
    <cellStyle name="40% - Accent1 6 2 2 2 3" xfId="6951" xr:uid="{00000000-0005-0000-0000-0000211B0000}"/>
    <cellStyle name="40% - Accent1 6 2 2 3" xfId="6952" xr:uid="{00000000-0005-0000-0000-0000221B0000}"/>
    <cellStyle name="40% - Accent1 6 2 2 4" xfId="6953" xr:uid="{00000000-0005-0000-0000-0000231B0000}"/>
    <cellStyle name="40% - Accent1 6 2 3" xfId="6954" xr:uid="{00000000-0005-0000-0000-0000241B0000}"/>
    <cellStyle name="40% - Accent1 6 2 3 2" xfId="6955" xr:uid="{00000000-0005-0000-0000-0000251B0000}"/>
    <cellStyle name="40% - Accent1 6 2 3 2 2" xfId="6956" xr:uid="{00000000-0005-0000-0000-0000261B0000}"/>
    <cellStyle name="40% - Accent1 6 2 3 2 3" xfId="6957" xr:uid="{00000000-0005-0000-0000-0000271B0000}"/>
    <cellStyle name="40% - Accent1 6 2 3 3" xfId="6958" xr:uid="{00000000-0005-0000-0000-0000281B0000}"/>
    <cellStyle name="40% - Accent1 6 2 3 4" xfId="6959" xr:uid="{00000000-0005-0000-0000-0000291B0000}"/>
    <cellStyle name="40% - Accent1 6 2 4" xfId="6960" xr:uid="{00000000-0005-0000-0000-00002A1B0000}"/>
    <cellStyle name="40% - Accent1 6 2 4 2" xfId="6961" xr:uid="{00000000-0005-0000-0000-00002B1B0000}"/>
    <cellStyle name="40% - Accent1 6 2 4 2 2" xfId="6962" xr:uid="{00000000-0005-0000-0000-00002C1B0000}"/>
    <cellStyle name="40% - Accent1 6 2 4 2 3" xfId="6963" xr:uid="{00000000-0005-0000-0000-00002D1B0000}"/>
    <cellStyle name="40% - Accent1 6 2 4 3" xfId="6964" xr:uid="{00000000-0005-0000-0000-00002E1B0000}"/>
    <cellStyle name="40% - Accent1 6 2 4 4" xfId="6965" xr:uid="{00000000-0005-0000-0000-00002F1B0000}"/>
    <cellStyle name="40% - Accent1 6 2 5" xfId="6966" xr:uid="{00000000-0005-0000-0000-0000301B0000}"/>
    <cellStyle name="40% - Accent1 6 2 5 2" xfId="6967" xr:uid="{00000000-0005-0000-0000-0000311B0000}"/>
    <cellStyle name="40% - Accent1 6 2 5 2 2" xfId="6968" xr:uid="{00000000-0005-0000-0000-0000321B0000}"/>
    <cellStyle name="40% - Accent1 6 2 5 2 3" xfId="6969" xr:uid="{00000000-0005-0000-0000-0000331B0000}"/>
    <cellStyle name="40% - Accent1 6 2 5 3" xfId="6970" xr:uid="{00000000-0005-0000-0000-0000341B0000}"/>
    <cellStyle name="40% - Accent1 6 2 5 4" xfId="6971" xr:uid="{00000000-0005-0000-0000-0000351B0000}"/>
    <cellStyle name="40% - Accent1 6 2 6" xfId="6972" xr:uid="{00000000-0005-0000-0000-0000361B0000}"/>
    <cellStyle name="40% - Accent1 6 2 6 2" xfId="6973" xr:uid="{00000000-0005-0000-0000-0000371B0000}"/>
    <cellStyle name="40% - Accent1 6 2 6 2 2" xfId="6974" xr:uid="{00000000-0005-0000-0000-0000381B0000}"/>
    <cellStyle name="40% - Accent1 6 2 6 2 3" xfId="6975" xr:uid="{00000000-0005-0000-0000-0000391B0000}"/>
    <cellStyle name="40% - Accent1 6 2 6 3" xfId="6976" xr:uid="{00000000-0005-0000-0000-00003A1B0000}"/>
    <cellStyle name="40% - Accent1 6 2 6 4" xfId="6977" xr:uid="{00000000-0005-0000-0000-00003B1B0000}"/>
    <cellStyle name="40% - Accent1 6 2 7" xfId="6978" xr:uid="{00000000-0005-0000-0000-00003C1B0000}"/>
    <cellStyle name="40% - Accent1 6 2 7 2" xfId="6979" xr:uid="{00000000-0005-0000-0000-00003D1B0000}"/>
    <cellStyle name="40% - Accent1 6 2 7 2 2" xfId="6980" xr:uid="{00000000-0005-0000-0000-00003E1B0000}"/>
    <cellStyle name="40% - Accent1 6 2 7 2 3" xfId="6981" xr:uid="{00000000-0005-0000-0000-00003F1B0000}"/>
    <cellStyle name="40% - Accent1 6 2 7 3" xfId="6982" xr:uid="{00000000-0005-0000-0000-0000401B0000}"/>
    <cellStyle name="40% - Accent1 6 2 7 4" xfId="6983" xr:uid="{00000000-0005-0000-0000-0000411B0000}"/>
    <cellStyle name="40% - Accent1 6 2 8" xfId="6984" xr:uid="{00000000-0005-0000-0000-0000421B0000}"/>
    <cellStyle name="40% - Accent1 6 2 8 2" xfId="6985" xr:uid="{00000000-0005-0000-0000-0000431B0000}"/>
    <cellStyle name="40% - Accent1 6 2 8 3" xfId="6986" xr:uid="{00000000-0005-0000-0000-0000441B0000}"/>
    <cellStyle name="40% - Accent1 6 2 9" xfId="6987" xr:uid="{00000000-0005-0000-0000-0000451B0000}"/>
    <cellStyle name="40% - Accent1 6 3" xfId="6988" xr:uid="{00000000-0005-0000-0000-0000461B0000}"/>
    <cellStyle name="40% - Accent1 6 3 10" xfId="6989" xr:uid="{00000000-0005-0000-0000-0000471B0000}"/>
    <cellStyle name="40% - Accent1 6 3 2" xfId="6990" xr:uid="{00000000-0005-0000-0000-0000481B0000}"/>
    <cellStyle name="40% - Accent1 6 3 2 2" xfId="6991" xr:uid="{00000000-0005-0000-0000-0000491B0000}"/>
    <cellStyle name="40% - Accent1 6 3 2 2 2" xfId="6992" xr:uid="{00000000-0005-0000-0000-00004A1B0000}"/>
    <cellStyle name="40% - Accent1 6 3 2 2 3" xfId="6993" xr:uid="{00000000-0005-0000-0000-00004B1B0000}"/>
    <cellStyle name="40% - Accent1 6 3 2 3" xfId="6994" xr:uid="{00000000-0005-0000-0000-00004C1B0000}"/>
    <cellStyle name="40% - Accent1 6 3 2 4" xfId="6995" xr:uid="{00000000-0005-0000-0000-00004D1B0000}"/>
    <cellStyle name="40% - Accent1 6 3 3" xfId="6996" xr:uid="{00000000-0005-0000-0000-00004E1B0000}"/>
    <cellStyle name="40% - Accent1 6 3 3 2" xfId="6997" xr:uid="{00000000-0005-0000-0000-00004F1B0000}"/>
    <cellStyle name="40% - Accent1 6 3 3 2 2" xfId="6998" xr:uid="{00000000-0005-0000-0000-0000501B0000}"/>
    <cellStyle name="40% - Accent1 6 3 3 2 3" xfId="6999" xr:uid="{00000000-0005-0000-0000-0000511B0000}"/>
    <cellStyle name="40% - Accent1 6 3 3 3" xfId="7000" xr:uid="{00000000-0005-0000-0000-0000521B0000}"/>
    <cellStyle name="40% - Accent1 6 3 3 4" xfId="7001" xr:uid="{00000000-0005-0000-0000-0000531B0000}"/>
    <cellStyle name="40% - Accent1 6 3 4" xfId="7002" xr:uid="{00000000-0005-0000-0000-0000541B0000}"/>
    <cellStyle name="40% - Accent1 6 3 4 2" xfId="7003" xr:uid="{00000000-0005-0000-0000-0000551B0000}"/>
    <cellStyle name="40% - Accent1 6 3 4 2 2" xfId="7004" xr:uid="{00000000-0005-0000-0000-0000561B0000}"/>
    <cellStyle name="40% - Accent1 6 3 4 2 3" xfId="7005" xr:uid="{00000000-0005-0000-0000-0000571B0000}"/>
    <cellStyle name="40% - Accent1 6 3 4 3" xfId="7006" xr:uid="{00000000-0005-0000-0000-0000581B0000}"/>
    <cellStyle name="40% - Accent1 6 3 4 4" xfId="7007" xr:uid="{00000000-0005-0000-0000-0000591B0000}"/>
    <cellStyle name="40% - Accent1 6 3 5" xfId="7008" xr:uid="{00000000-0005-0000-0000-00005A1B0000}"/>
    <cellStyle name="40% - Accent1 6 3 5 2" xfId="7009" xr:uid="{00000000-0005-0000-0000-00005B1B0000}"/>
    <cellStyle name="40% - Accent1 6 3 5 2 2" xfId="7010" xr:uid="{00000000-0005-0000-0000-00005C1B0000}"/>
    <cellStyle name="40% - Accent1 6 3 5 2 3" xfId="7011" xr:uid="{00000000-0005-0000-0000-00005D1B0000}"/>
    <cellStyle name="40% - Accent1 6 3 5 3" xfId="7012" xr:uid="{00000000-0005-0000-0000-00005E1B0000}"/>
    <cellStyle name="40% - Accent1 6 3 5 4" xfId="7013" xr:uid="{00000000-0005-0000-0000-00005F1B0000}"/>
    <cellStyle name="40% - Accent1 6 3 6" xfId="7014" xr:uid="{00000000-0005-0000-0000-0000601B0000}"/>
    <cellStyle name="40% - Accent1 6 3 6 2" xfId="7015" xr:uid="{00000000-0005-0000-0000-0000611B0000}"/>
    <cellStyle name="40% - Accent1 6 3 6 2 2" xfId="7016" xr:uid="{00000000-0005-0000-0000-0000621B0000}"/>
    <cellStyle name="40% - Accent1 6 3 6 2 3" xfId="7017" xr:uid="{00000000-0005-0000-0000-0000631B0000}"/>
    <cellStyle name="40% - Accent1 6 3 6 3" xfId="7018" xr:uid="{00000000-0005-0000-0000-0000641B0000}"/>
    <cellStyle name="40% - Accent1 6 3 6 4" xfId="7019" xr:uid="{00000000-0005-0000-0000-0000651B0000}"/>
    <cellStyle name="40% - Accent1 6 3 7" xfId="7020" xr:uid="{00000000-0005-0000-0000-0000661B0000}"/>
    <cellStyle name="40% - Accent1 6 3 7 2" xfId="7021" xr:uid="{00000000-0005-0000-0000-0000671B0000}"/>
    <cellStyle name="40% - Accent1 6 3 7 2 2" xfId="7022" xr:uid="{00000000-0005-0000-0000-0000681B0000}"/>
    <cellStyle name="40% - Accent1 6 3 7 2 3" xfId="7023" xr:uid="{00000000-0005-0000-0000-0000691B0000}"/>
    <cellStyle name="40% - Accent1 6 3 7 3" xfId="7024" xr:uid="{00000000-0005-0000-0000-00006A1B0000}"/>
    <cellStyle name="40% - Accent1 6 3 7 4" xfId="7025" xr:uid="{00000000-0005-0000-0000-00006B1B0000}"/>
    <cellStyle name="40% - Accent1 6 3 8" xfId="7026" xr:uid="{00000000-0005-0000-0000-00006C1B0000}"/>
    <cellStyle name="40% - Accent1 6 3 8 2" xfId="7027" xr:uid="{00000000-0005-0000-0000-00006D1B0000}"/>
    <cellStyle name="40% - Accent1 6 3 8 3" xfId="7028" xr:uid="{00000000-0005-0000-0000-00006E1B0000}"/>
    <cellStyle name="40% - Accent1 6 3 9" xfId="7029" xr:uid="{00000000-0005-0000-0000-00006F1B0000}"/>
    <cellStyle name="40% - Accent1 6 4" xfId="7030" xr:uid="{00000000-0005-0000-0000-0000701B0000}"/>
    <cellStyle name="40% - Accent1 6 4 2" xfId="7031" xr:uid="{00000000-0005-0000-0000-0000711B0000}"/>
    <cellStyle name="40% - Accent1 6 4 2 2" xfId="7032" xr:uid="{00000000-0005-0000-0000-0000721B0000}"/>
    <cellStyle name="40% - Accent1 6 4 2 3" xfId="7033" xr:uid="{00000000-0005-0000-0000-0000731B0000}"/>
    <cellStyle name="40% - Accent1 6 4 3" xfId="7034" xr:uid="{00000000-0005-0000-0000-0000741B0000}"/>
    <cellStyle name="40% - Accent1 6 4 4" xfId="7035" xr:uid="{00000000-0005-0000-0000-0000751B0000}"/>
    <cellStyle name="40% - Accent1 6 5" xfId="7036" xr:uid="{00000000-0005-0000-0000-0000761B0000}"/>
    <cellStyle name="40% - Accent1 6 5 2" xfId="7037" xr:uid="{00000000-0005-0000-0000-0000771B0000}"/>
    <cellStyle name="40% - Accent1 6 5 2 2" xfId="7038" xr:uid="{00000000-0005-0000-0000-0000781B0000}"/>
    <cellStyle name="40% - Accent1 6 5 2 3" xfId="7039" xr:uid="{00000000-0005-0000-0000-0000791B0000}"/>
    <cellStyle name="40% - Accent1 6 5 3" xfId="7040" xr:uid="{00000000-0005-0000-0000-00007A1B0000}"/>
    <cellStyle name="40% - Accent1 6 5 4" xfId="7041" xr:uid="{00000000-0005-0000-0000-00007B1B0000}"/>
    <cellStyle name="40% - Accent1 6 6" xfId="7042" xr:uid="{00000000-0005-0000-0000-00007C1B0000}"/>
    <cellStyle name="40% - Accent1 6 6 2" xfId="7043" xr:uid="{00000000-0005-0000-0000-00007D1B0000}"/>
    <cellStyle name="40% - Accent1 6 6 2 2" xfId="7044" xr:uid="{00000000-0005-0000-0000-00007E1B0000}"/>
    <cellStyle name="40% - Accent1 6 6 2 3" xfId="7045" xr:uid="{00000000-0005-0000-0000-00007F1B0000}"/>
    <cellStyle name="40% - Accent1 6 6 3" xfId="7046" xr:uid="{00000000-0005-0000-0000-0000801B0000}"/>
    <cellStyle name="40% - Accent1 6 6 4" xfId="7047" xr:uid="{00000000-0005-0000-0000-0000811B0000}"/>
    <cellStyle name="40% - Accent1 6 7" xfId="7048" xr:uid="{00000000-0005-0000-0000-0000821B0000}"/>
    <cellStyle name="40% - Accent1 6 7 2" xfId="7049" xr:uid="{00000000-0005-0000-0000-0000831B0000}"/>
    <cellStyle name="40% - Accent1 6 7 2 2" xfId="7050" xr:uid="{00000000-0005-0000-0000-0000841B0000}"/>
    <cellStyle name="40% - Accent1 6 7 2 3" xfId="7051" xr:uid="{00000000-0005-0000-0000-0000851B0000}"/>
    <cellStyle name="40% - Accent1 6 7 3" xfId="7052" xr:uid="{00000000-0005-0000-0000-0000861B0000}"/>
    <cellStyle name="40% - Accent1 6 7 4" xfId="7053" xr:uid="{00000000-0005-0000-0000-0000871B0000}"/>
    <cellStyle name="40% - Accent1 6 8" xfId="7054" xr:uid="{00000000-0005-0000-0000-0000881B0000}"/>
    <cellStyle name="40% - Accent1 6 8 2" xfId="7055" xr:uid="{00000000-0005-0000-0000-0000891B0000}"/>
    <cellStyle name="40% - Accent1 6 8 2 2" xfId="7056" xr:uid="{00000000-0005-0000-0000-00008A1B0000}"/>
    <cellStyle name="40% - Accent1 6 8 2 3" xfId="7057" xr:uid="{00000000-0005-0000-0000-00008B1B0000}"/>
    <cellStyle name="40% - Accent1 6 8 3" xfId="7058" xr:uid="{00000000-0005-0000-0000-00008C1B0000}"/>
    <cellStyle name="40% - Accent1 6 8 4" xfId="7059" xr:uid="{00000000-0005-0000-0000-00008D1B0000}"/>
    <cellStyle name="40% - Accent1 6 9" xfId="7060" xr:uid="{00000000-0005-0000-0000-00008E1B0000}"/>
    <cellStyle name="40% - Accent1 6 9 2" xfId="7061" xr:uid="{00000000-0005-0000-0000-00008F1B0000}"/>
    <cellStyle name="40% - Accent1 6 9 2 2" xfId="7062" xr:uid="{00000000-0005-0000-0000-0000901B0000}"/>
    <cellStyle name="40% - Accent1 6 9 2 3" xfId="7063" xr:uid="{00000000-0005-0000-0000-0000911B0000}"/>
    <cellStyle name="40% - Accent1 6 9 3" xfId="7064" xr:uid="{00000000-0005-0000-0000-0000921B0000}"/>
    <cellStyle name="40% - Accent1 6 9 4" xfId="7065" xr:uid="{00000000-0005-0000-0000-0000931B0000}"/>
    <cellStyle name="40% - Accent1 7" xfId="7066" xr:uid="{00000000-0005-0000-0000-0000941B0000}"/>
    <cellStyle name="40% - Accent1 7 10" xfId="7067" xr:uid="{00000000-0005-0000-0000-0000951B0000}"/>
    <cellStyle name="40% - Accent1 7 2" xfId="7068" xr:uid="{00000000-0005-0000-0000-0000961B0000}"/>
    <cellStyle name="40% - Accent1 7 2 2" xfId="7069" xr:uid="{00000000-0005-0000-0000-0000971B0000}"/>
    <cellStyle name="40% - Accent1 7 2 2 2" xfId="7070" xr:uid="{00000000-0005-0000-0000-0000981B0000}"/>
    <cellStyle name="40% - Accent1 7 2 2 3" xfId="7071" xr:uid="{00000000-0005-0000-0000-0000991B0000}"/>
    <cellStyle name="40% - Accent1 7 2 3" xfId="7072" xr:uid="{00000000-0005-0000-0000-00009A1B0000}"/>
    <cellStyle name="40% - Accent1 7 2 4" xfId="7073" xr:uid="{00000000-0005-0000-0000-00009B1B0000}"/>
    <cellStyle name="40% - Accent1 7 3" xfId="7074" xr:uid="{00000000-0005-0000-0000-00009C1B0000}"/>
    <cellStyle name="40% - Accent1 7 3 2" xfId="7075" xr:uid="{00000000-0005-0000-0000-00009D1B0000}"/>
    <cellStyle name="40% - Accent1 7 3 2 2" xfId="7076" xr:uid="{00000000-0005-0000-0000-00009E1B0000}"/>
    <cellStyle name="40% - Accent1 7 3 2 3" xfId="7077" xr:uid="{00000000-0005-0000-0000-00009F1B0000}"/>
    <cellStyle name="40% - Accent1 7 3 3" xfId="7078" xr:uid="{00000000-0005-0000-0000-0000A01B0000}"/>
    <cellStyle name="40% - Accent1 7 3 4" xfId="7079" xr:uid="{00000000-0005-0000-0000-0000A11B0000}"/>
    <cellStyle name="40% - Accent1 7 4" xfId="7080" xr:uid="{00000000-0005-0000-0000-0000A21B0000}"/>
    <cellStyle name="40% - Accent1 7 4 2" xfId="7081" xr:uid="{00000000-0005-0000-0000-0000A31B0000}"/>
    <cellStyle name="40% - Accent1 7 4 2 2" xfId="7082" xr:uid="{00000000-0005-0000-0000-0000A41B0000}"/>
    <cellStyle name="40% - Accent1 7 4 2 3" xfId="7083" xr:uid="{00000000-0005-0000-0000-0000A51B0000}"/>
    <cellStyle name="40% - Accent1 7 4 3" xfId="7084" xr:uid="{00000000-0005-0000-0000-0000A61B0000}"/>
    <cellStyle name="40% - Accent1 7 4 4" xfId="7085" xr:uid="{00000000-0005-0000-0000-0000A71B0000}"/>
    <cellStyle name="40% - Accent1 7 5" xfId="7086" xr:uid="{00000000-0005-0000-0000-0000A81B0000}"/>
    <cellStyle name="40% - Accent1 7 5 2" xfId="7087" xr:uid="{00000000-0005-0000-0000-0000A91B0000}"/>
    <cellStyle name="40% - Accent1 7 5 2 2" xfId="7088" xr:uid="{00000000-0005-0000-0000-0000AA1B0000}"/>
    <cellStyle name="40% - Accent1 7 5 2 3" xfId="7089" xr:uid="{00000000-0005-0000-0000-0000AB1B0000}"/>
    <cellStyle name="40% - Accent1 7 5 3" xfId="7090" xr:uid="{00000000-0005-0000-0000-0000AC1B0000}"/>
    <cellStyle name="40% - Accent1 7 5 4" xfId="7091" xr:uid="{00000000-0005-0000-0000-0000AD1B0000}"/>
    <cellStyle name="40% - Accent1 7 6" xfId="7092" xr:uid="{00000000-0005-0000-0000-0000AE1B0000}"/>
    <cellStyle name="40% - Accent1 7 6 2" xfId="7093" xr:uid="{00000000-0005-0000-0000-0000AF1B0000}"/>
    <cellStyle name="40% - Accent1 7 6 2 2" xfId="7094" xr:uid="{00000000-0005-0000-0000-0000B01B0000}"/>
    <cellStyle name="40% - Accent1 7 6 2 3" xfId="7095" xr:uid="{00000000-0005-0000-0000-0000B11B0000}"/>
    <cellStyle name="40% - Accent1 7 6 3" xfId="7096" xr:uid="{00000000-0005-0000-0000-0000B21B0000}"/>
    <cellStyle name="40% - Accent1 7 6 4" xfId="7097" xr:uid="{00000000-0005-0000-0000-0000B31B0000}"/>
    <cellStyle name="40% - Accent1 7 7" xfId="7098" xr:uid="{00000000-0005-0000-0000-0000B41B0000}"/>
    <cellStyle name="40% - Accent1 7 7 2" xfId="7099" xr:uid="{00000000-0005-0000-0000-0000B51B0000}"/>
    <cellStyle name="40% - Accent1 7 7 2 2" xfId="7100" xr:uid="{00000000-0005-0000-0000-0000B61B0000}"/>
    <cellStyle name="40% - Accent1 7 7 2 3" xfId="7101" xr:uid="{00000000-0005-0000-0000-0000B71B0000}"/>
    <cellStyle name="40% - Accent1 7 7 3" xfId="7102" xr:uid="{00000000-0005-0000-0000-0000B81B0000}"/>
    <cellStyle name="40% - Accent1 7 7 4" xfId="7103" xr:uid="{00000000-0005-0000-0000-0000B91B0000}"/>
    <cellStyle name="40% - Accent1 7 8" xfId="7104" xr:uid="{00000000-0005-0000-0000-0000BA1B0000}"/>
    <cellStyle name="40% - Accent1 7 8 2" xfId="7105" xr:uid="{00000000-0005-0000-0000-0000BB1B0000}"/>
    <cellStyle name="40% - Accent1 7 8 3" xfId="7106" xr:uid="{00000000-0005-0000-0000-0000BC1B0000}"/>
    <cellStyle name="40% - Accent1 7 9" xfId="7107" xr:uid="{00000000-0005-0000-0000-0000BD1B0000}"/>
    <cellStyle name="40% - Accent1 8" xfId="7108" xr:uid="{00000000-0005-0000-0000-0000BE1B0000}"/>
    <cellStyle name="40% - Accent1 8 10" xfId="7109" xr:uid="{00000000-0005-0000-0000-0000BF1B0000}"/>
    <cellStyle name="40% - Accent1 8 2" xfId="7110" xr:uid="{00000000-0005-0000-0000-0000C01B0000}"/>
    <cellStyle name="40% - Accent1 8 2 2" xfId="7111" xr:uid="{00000000-0005-0000-0000-0000C11B0000}"/>
    <cellStyle name="40% - Accent1 8 2 2 2" xfId="7112" xr:uid="{00000000-0005-0000-0000-0000C21B0000}"/>
    <cellStyle name="40% - Accent1 8 2 2 3" xfId="7113" xr:uid="{00000000-0005-0000-0000-0000C31B0000}"/>
    <cellStyle name="40% - Accent1 8 2 3" xfId="7114" xr:uid="{00000000-0005-0000-0000-0000C41B0000}"/>
    <cellStyle name="40% - Accent1 8 2 4" xfId="7115" xr:uid="{00000000-0005-0000-0000-0000C51B0000}"/>
    <cellStyle name="40% - Accent1 8 3" xfId="7116" xr:uid="{00000000-0005-0000-0000-0000C61B0000}"/>
    <cellStyle name="40% - Accent1 8 3 2" xfId="7117" xr:uid="{00000000-0005-0000-0000-0000C71B0000}"/>
    <cellStyle name="40% - Accent1 8 3 2 2" xfId="7118" xr:uid="{00000000-0005-0000-0000-0000C81B0000}"/>
    <cellStyle name="40% - Accent1 8 3 2 3" xfId="7119" xr:uid="{00000000-0005-0000-0000-0000C91B0000}"/>
    <cellStyle name="40% - Accent1 8 3 3" xfId="7120" xr:uid="{00000000-0005-0000-0000-0000CA1B0000}"/>
    <cellStyle name="40% - Accent1 8 3 4" xfId="7121" xr:uid="{00000000-0005-0000-0000-0000CB1B0000}"/>
    <cellStyle name="40% - Accent1 8 4" xfId="7122" xr:uid="{00000000-0005-0000-0000-0000CC1B0000}"/>
    <cellStyle name="40% - Accent1 8 4 2" xfId="7123" xr:uid="{00000000-0005-0000-0000-0000CD1B0000}"/>
    <cellStyle name="40% - Accent1 8 4 2 2" xfId="7124" xr:uid="{00000000-0005-0000-0000-0000CE1B0000}"/>
    <cellStyle name="40% - Accent1 8 4 2 3" xfId="7125" xr:uid="{00000000-0005-0000-0000-0000CF1B0000}"/>
    <cellStyle name="40% - Accent1 8 4 3" xfId="7126" xr:uid="{00000000-0005-0000-0000-0000D01B0000}"/>
    <cellStyle name="40% - Accent1 8 4 4" xfId="7127" xr:uid="{00000000-0005-0000-0000-0000D11B0000}"/>
    <cellStyle name="40% - Accent1 8 5" xfId="7128" xr:uid="{00000000-0005-0000-0000-0000D21B0000}"/>
    <cellStyle name="40% - Accent1 8 5 2" xfId="7129" xr:uid="{00000000-0005-0000-0000-0000D31B0000}"/>
    <cellStyle name="40% - Accent1 8 5 2 2" xfId="7130" xr:uid="{00000000-0005-0000-0000-0000D41B0000}"/>
    <cellStyle name="40% - Accent1 8 5 2 3" xfId="7131" xr:uid="{00000000-0005-0000-0000-0000D51B0000}"/>
    <cellStyle name="40% - Accent1 8 5 3" xfId="7132" xr:uid="{00000000-0005-0000-0000-0000D61B0000}"/>
    <cellStyle name="40% - Accent1 8 5 4" xfId="7133" xr:uid="{00000000-0005-0000-0000-0000D71B0000}"/>
    <cellStyle name="40% - Accent1 8 6" xfId="7134" xr:uid="{00000000-0005-0000-0000-0000D81B0000}"/>
    <cellStyle name="40% - Accent1 8 6 2" xfId="7135" xr:uid="{00000000-0005-0000-0000-0000D91B0000}"/>
    <cellStyle name="40% - Accent1 8 6 2 2" xfId="7136" xr:uid="{00000000-0005-0000-0000-0000DA1B0000}"/>
    <cellStyle name="40% - Accent1 8 6 2 3" xfId="7137" xr:uid="{00000000-0005-0000-0000-0000DB1B0000}"/>
    <cellStyle name="40% - Accent1 8 6 3" xfId="7138" xr:uid="{00000000-0005-0000-0000-0000DC1B0000}"/>
    <cellStyle name="40% - Accent1 8 6 4" xfId="7139" xr:uid="{00000000-0005-0000-0000-0000DD1B0000}"/>
    <cellStyle name="40% - Accent1 8 7" xfId="7140" xr:uid="{00000000-0005-0000-0000-0000DE1B0000}"/>
    <cellStyle name="40% - Accent1 8 7 2" xfId="7141" xr:uid="{00000000-0005-0000-0000-0000DF1B0000}"/>
    <cellStyle name="40% - Accent1 8 7 2 2" xfId="7142" xr:uid="{00000000-0005-0000-0000-0000E01B0000}"/>
    <cellStyle name="40% - Accent1 8 7 2 3" xfId="7143" xr:uid="{00000000-0005-0000-0000-0000E11B0000}"/>
    <cellStyle name="40% - Accent1 8 7 3" xfId="7144" xr:uid="{00000000-0005-0000-0000-0000E21B0000}"/>
    <cellStyle name="40% - Accent1 8 7 4" xfId="7145" xr:uid="{00000000-0005-0000-0000-0000E31B0000}"/>
    <cellStyle name="40% - Accent1 8 8" xfId="7146" xr:uid="{00000000-0005-0000-0000-0000E41B0000}"/>
    <cellStyle name="40% - Accent1 8 8 2" xfId="7147" xr:uid="{00000000-0005-0000-0000-0000E51B0000}"/>
    <cellStyle name="40% - Accent1 8 8 3" xfId="7148" xr:uid="{00000000-0005-0000-0000-0000E61B0000}"/>
    <cellStyle name="40% - Accent1 8 9" xfId="7149" xr:uid="{00000000-0005-0000-0000-0000E71B0000}"/>
    <cellStyle name="40% - Accent1 9" xfId="7150" xr:uid="{00000000-0005-0000-0000-0000E81B0000}"/>
    <cellStyle name="40% - Accent1 9 2" xfId="7151" xr:uid="{00000000-0005-0000-0000-0000E91B0000}"/>
    <cellStyle name="40% - Accent1 9 2 2" xfId="7152" xr:uid="{00000000-0005-0000-0000-0000EA1B0000}"/>
    <cellStyle name="40% - Accent1 9 2 3" xfId="7153" xr:uid="{00000000-0005-0000-0000-0000EB1B0000}"/>
    <cellStyle name="40% - Accent1 9 3" xfId="7154" xr:uid="{00000000-0005-0000-0000-0000EC1B0000}"/>
    <cellStyle name="40% - Accent1 9 4" xfId="7155" xr:uid="{00000000-0005-0000-0000-0000ED1B0000}"/>
    <cellStyle name="40% - Accent2 10" xfId="7156" xr:uid="{00000000-0005-0000-0000-0000EE1B0000}"/>
    <cellStyle name="40% - Accent2 10 2" xfId="7157" xr:uid="{00000000-0005-0000-0000-0000EF1B0000}"/>
    <cellStyle name="40% - Accent2 10 2 2" xfId="7158" xr:uid="{00000000-0005-0000-0000-0000F01B0000}"/>
    <cellStyle name="40% - Accent2 10 2 3" xfId="7159" xr:uid="{00000000-0005-0000-0000-0000F11B0000}"/>
    <cellStyle name="40% - Accent2 10 3" xfId="7160" xr:uid="{00000000-0005-0000-0000-0000F21B0000}"/>
    <cellStyle name="40% - Accent2 10 4" xfId="7161" xr:uid="{00000000-0005-0000-0000-0000F31B0000}"/>
    <cellStyle name="40% - Accent2 11" xfId="7162" xr:uid="{00000000-0005-0000-0000-0000F41B0000}"/>
    <cellStyle name="40% - Accent2 11 2" xfId="7163" xr:uid="{00000000-0005-0000-0000-0000F51B0000}"/>
    <cellStyle name="40% - Accent2 11 2 2" xfId="7164" xr:uid="{00000000-0005-0000-0000-0000F61B0000}"/>
    <cellStyle name="40% - Accent2 11 2 3" xfId="7165" xr:uid="{00000000-0005-0000-0000-0000F71B0000}"/>
    <cellStyle name="40% - Accent2 11 3" xfId="7166" xr:uid="{00000000-0005-0000-0000-0000F81B0000}"/>
    <cellStyle name="40% - Accent2 11 4" xfId="7167" xr:uid="{00000000-0005-0000-0000-0000F91B0000}"/>
    <cellStyle name="40% - Accent2 12" xfId="7168" xr:uid="{00000000-0005-0000-0000-0000FA1B0000}"/>
    <cellStyle name="40% - Accent2 12 2" xfId="7169" xr:uid="{00000000-0005-0000-0000-0000FB1B0000}"/>
    <cellStyle name="40% - Accent2 12 2 2" xfId="7170" xr:uid="{00000000-0005-0000-0000-0000FC1B0000}"/>
    <cellStyle name="40% - Accent2 12 2 3" xfId="7171" xr:uid="{00000000-0005-0000-0000-0000FD1B0000}"/>
    <cellStyle name="40% - Accent2 12 3" xfId="7172" xr:uid="{00000000-0005-0000-0000-0000FE1B0000}"/>
    <cellStyle name="40% - Accent2 12 4" xfId="7173" xr:uid="{00000000-0005-0000-0000-0000FF1B0000}"/>
    <cellStyle name="40% - Accent2 13" xfId="7174" xr:uid="{00000000-0005-0000-0000-0000001C0000}"/>
    <cellStyle name="40% - Accent2 13 2" xfId="7175" xr:uid="{00000000-0005-0000-0000-0000011C0000}"/>
    <cellStyle name="40% - Accent2 13 2 2" xfId="7176" xr:uid="{00000000-0005-0000-0000-0000021C0000}"/>
    <cellStyle name="40% - Accent2 13 2 3" xfId="7177" xr:uid="{00000000-0005-0000-0000-0000031C0000}"/>
    <cellStyle name="40% - Accent2 13 3" xfId="7178" xr:uid="{00000000-0005-0000-0000-0000041C0000}"/>
    <cellStyle name="40% - Accent2 13 4" xfId="7179" xr:uid="{00000000-0005-0000-0000-0000051C0000}"/>
    <cellStyle name="40% - Accent2 14" xfId="7180" xr:uid="{00000000-0005-0000-0000-0000061C0000}"/>
    <cellStyle name="40% - Accent2 14 2" xfId="7181" xr:uid="{00000000-0005-0000-0000-0000071C0000}"/>
    <cellStyle name="40% - Accent2 14 2 2" xfId="7182" xr:uid="{00000000-0005-0000-0000-0000081C0000}"/>
    <cellStyle name="40% - Accent2 14 2 3" xfId="7183" xr:uid="{00000000-0005-0000-0000-0000091C0000}"/>
    <cellStyle name="40% - Accent2 14 3" xfId="7184" xr:uid="{00000000-0005-0000-0000-00000A1C0000}"/>
    <cellStyle name="40% - Accent2 14 4" xfId="7185" xr:uid="{00000000-0005-0000-0000-00000B1C0000}"/>
    <cellStyle name="40% - Accent2 15" xfId="7186" xr:uid="{00000000-0005-0000-0000-00000C1C0000}"/>
    <cellStyle name="40% - Accent2 15 2" xfId="7187" xr:uid="{00000000-0005-0000-0000-00000D1C0000}"/>
    <cellStyle name="40% - Accent2 15 2 2" xfId="7188" xr:uid="{00000000-0005-0000-0000-00000E1C0000}"/>
    <cellStyle name="40% - Accent2 15 2 3" xfId="7189" xr:uid="{00000000-0005-0000-0000-00000F1C0000}"/>
    <cellStyle name="40% - Accent2 15 3" xfId="7190" xr:uid="{00000000-0005-0000-0000-0000101C0000}"/>
    <cellStyle name="40% - Accent2 15 4" xfId="7191" xr:uid="{00000000-0005-0000-0000-0000111C0000}"/>
    <cellStyle name="40% - Accent2 16" xfId="7192" xr:uid="{00000000-0005-0000-0000-0000121C0000}"/>
    <cellStyle name="40% - Accent2 16 2" xfId="7193" xr:uid="{00000000-0005-0000-0000-0000131C0000}"/>
    <cellStyle name="40% - Accent2 16 3" xfId="7194" xr:uid="{00000000-0005-0000-0000-0000141C0000}"/>
    <cellStyle name="40% - Accent2 17" xfId="7195" xr:uid="{00000000-0005-0000-0000-0000151C0000}"/>
    <cellStyle name="40% - Accent2 18" xfId="7196" xr:uid="{00000000-0005-0000-0000-0000161C0000}"/>
    <cellStyle name="40% - Accent2 19" xfId="7197" xr:uid="{00000000-0005-0000-0000-0000171C0000}"/>
    <cellStyle name="40% - Accent2 2" xfId="7198" xr:uid="{00000000-0005-0000-0000-0000181C0000}"/>
    <cellStyle name="40% - Accent2 2 10" xfId="7199" xr:uid="{00000000-0005-0000-0000-0000191C0000}"/>
    <cellStyle name="40% - Accent2 2 10 2" xfId="7200" xr:uid="{00000000-0005-0000-0000-00001A1C0000}"/>
    <cellStyle name="40% - Accent2 2 10 2 2" xfId="7201" xr:uid="{00000000-0005-0000-0000-00001B1C0000}"/>
    <cellStyle name="40% - Accent2 2 10 2 3" xfId="7202" xr:uid="{00000000-0005-0000-0000-00001C1C0000}"/>
    <cellStyle name="40% - Accent2 2 10 3" xfId="7203" xr:uid="{00000000-0005-0000-0000-00001D1C0000}"/>
    <cellStyle name="40% - Accent2 2 10 4" xfId="7204" xr:uid="{00000000-0005-0000-0000-00001E1C0000}"/>
    <cellStyle name="40% - Accent2 2 11" xfId="7205" xr:uid="{00000000-0005-0000-0000-00001F1C0000}"/>
    <cellStyle name="40% - Accent2 2 11 2" xfId="7206" xr:uid="{00000000-0005-0000-0000-0000201C0000}"/>
    <cellStyle name="40% - Accent2 2 11 2 2" xfId="7207" xr:uid="{00000000-0005-0000-0000-0000211C0000}"/>
    <cellStyle name="40% - Accent2 2 11 2 3" xfId="7208" xr:uid="{00000000-0005-0000-0000-0000221C0000}"/>
    <cellStyle name="40% - Accent2 2 11 3" xfId="7209" xr:uid="{00000000-0005-0000-0000-0000231C0000}"/>
    <cellStyle name="40% - Accent2 2 11 4" xfId="7210" xr:uid="{00000000-0005-0000-0000-0000241C0000}"/>
    <cellStyle name="40% - Accent2 2 12" xfId="7211" xr:uid="{00000000-0005-0000-0000-0000251C0000}"/>
    <cellStyle name="40% - Accent2 2 12 2" xfId="7212" xr:uid="{00000000-0005-0000-0000-0000261C0000}"/>
    <cellStyle name="40% - Accent2 2 12 2 2" xfId="7213" xr:uid="{00000000-0005-0000-0000-0000271C0000}"/>
    <cellStyle name="40% - Accent2 2 12 2 3" xfId="7214" xr:uid="{00000000-0005-0000-0000-0000281C0000}"/>
    <cellStyle name="40% - Accent2 2 12 3" xfId="7215" xr:uid="{00000000-0005-0000-0000-0000291C0000}"/>
    <cellStyle name="40% - Accent2 2 12 4" xfId="7216" xr:uid="{00000000-0005-0000-0000-00002A1C0000}"/>
    <cellStyle name="40% - Accent2 2 13" xfId="7217" xr:uid="{00000000-0005-0000-0000-00002B1C0000}"/>
    <cellStyle name="40% - Accent2 2 13 2" xfId="7218" xr:uid="{00000000-0005-0000-0000-00002C1C0000}"/>
    <cellStyle name="40% - Accent2 2 13 2 2" xfId="7219" xr:uid="{00000000-0005-0000-0000-00002D1C0000}"/>
    <cellStyle name="40% - Accent2 2 13 2 3" xfId="7220" xr:uid="{00000000-0005-0000-0000-00002E1C0000}"/>
    <cellStyle name="40% - Accent2 2 13 3" xfId="7221" xr:uid="{00000000-0005-0000-0000-00002F1C0000}"/>
    <cellStyle name="40% - Accent2 2 13 4" xfId="7222" xr:uid="{00000000-0005-0000-0000-0000301C0000}"/>
    <cellStyle name="40% - Accent2 2 14" xfId="7223" xr:uid="{00000000-0005-0000-0000-0000311C0000}"/>
    <cellStyle name="40% - Accent2 2 14 2" xfId="7224" xr:uid="{00000000-0005-0000-0000-0000321C0000}"/>
    <cellStyle name="40% - Accent2 2 14 3" xfId="7225" xr:uid="{00000000-0005-0000-0000-0000331C0000}"/>
    <cellStyle name="40% - Accent2 2 15" xfId="7226" xr:uid="{00000000-0005-0000-0000-0000341C0000}"/>
    <cellStyle name="40% - Accent2 2 16" xfId="7227" xr:uid="{00000000-0005-0000-0000-0000351C0000}"/>
    <cellStyle name="40% - Accent2 2 2" xfId="7228" xr:uid="{00000000-0005-0000-0000-0000361C0000}"/>
    <cellStyle name="40% - Accent2 2 2 10" xfId="7229" xr:uid="{00000000-0005-0000-0000-0000371C0000}"/>
    <cellStyle name="40% - Accent2 2 2 10 2" xfId="7230" xr:uid="{00000000-0005-0000-0000-0000381C0000}"/>
    <cellStyle name="40% - Accent2 2 2 10 3" xfId="7231" xr:uid="{00000000-0005-0000-0000-0000391C0000}"/>
    <cellStyle name="40% - Accent2 2 2 11" xfId="7232" xr:uid="{00000000-0005-0000-0000-00003A1C0000}"/>
    <cellStyle name="40% - Accent2 2 2 12" xfId="7233" xr:uid="{00000000-0005-0000-0000-00003B1C0000}"/>
    <cellStyle name="40% - Accent2 2 2 2" xfId="7234" xr:uid="{00000000-0005-0000-0000-00003C1C0000}"/>
    <cellStyle name="40% - Accent2 2 2 2 10" xfId="7235" xr:uid="{00000000-0005-0000-0000-00003D1C0000}"/>
    <cellStyle name="40% - Accent2 2 2 2 2" xfId="7236" xr:uid="{00000000-0005-0000-0000-00003E1C0000}"/>
    <cellStyle name="40% - Accent2 2 2 2 2 2" xfId="7237" xr:uid="{00000000-0005-0000-0000-00003F1C0000}"/>
    <cellStyle name="40% - Accent2 2 2 2 2 2 2" xfId="7238" xr:uid="{00000000-0005-0000-0000-0000401C0000}"/>
    <cellStyle name="40% - Accent2 2 2 2 2 2 3" xfId="7239" xr:uid="{00000000-0005-0000-0000-0000411C0000}"/>
    <cellStyle name="40% - Accent2 2 2 2 2 3" xfId="7240" xr:uid="{00000000-0005-0000-0000-0000421C0000}"/>
    <cellStyle name="40% - Accent2 2 2 2 2 4" xfId="7241" xr:uid="{00000000-0005-0000-0000-0000431C0000}"/>
    <cellStyle name="40% - Accent2 2 2 2 3" xfId="7242" xr:uid="{00000000-0005-0000-0000-0000441C0000}"/>
    <cellStyle name="40% - Accent2 2 2 2 3 2" xfId="7243" xr:uid="{00000000-0005-0000-0000-0000451C0000}"/>
    <cellStyle name="40% - Accent2 2 2 2 3 2 2" xfId="7244" xr:uid="{00000000-0005-0000-0000-0000461C0000}"/>
    <cellStyle name="40% - Accent2 2 2 2 3 2 3" xfId="7245" xr:uid="{00000000-0005-0000-0000-0000471C0000}"/>
    <cellStyle name="40% - Accent2 2 2 2 3 3" xfId="7246" xr:uid="{00000000-0005-0000-0000-0000481C0000}"/>
    <cellStyle name="40% - Accent2 2 2 2 3 4" xfId="7247" xr:uid="{00000000-0005-0000-0000-0000491C0000}"/>
    <cellStyle name="40% - Accent2 2 2 2 4" xfId="7248" xr:uid="{00000000-0005-0000-0000-00004A1C0000}"/>
    <cellStyle name="40% - Accent2 2 2 2 4 2" xfId="7249" xr:uid="{00000000-0005-0000-0000-00004B1C0000}"/>
    <cellStyle name="40% - Accent2 2 2 2 4 2 2" xfId="7250" xr:uid="{00000000-0005-0000-0000-00004C1C0000}"/>
    <cellStyle name="40% - Accent2 2 2 2 4 2 3" xfId="7251" xr:uid="{00000000-0005-0000-0000-00004D1C0000}"/>
    <cellStyle name="40% - Accent2 2 2 2 4 3" xfId="7252" xr:uid="{00000000-0005-0000-0000-00004E1C0000}"/>
    <cellStyle name="40% - Accent2 2 2 2 4 4" xfId="7253" xr:uid="{00000000-0005-0000-0000-00004F1C0000}"/>
    <cellStyle name="40% - Accent2 2 2 2 5" xfId="7254" xr:uid="{00000000-0005-0000-0000-0000501C0000}"/>
    <cellStyle name="40% - Accent2 2 2 2 5 2" xfId="7255" xr:uid="{00000000-0005-0000-0000-0000511C0000}"/>
    <cellStyle name="40% - Accent2 2 2 2 5 2 2" xfId="7256" xr:uid="{00000000-0005-0000-0000-0000521C0000}"/>
    <cellStyle name="40% - Accent2 2 2 2 5 2 3" xfId="7257" xr:uid="{00000000-0005-0000-0000-0000531C0000}"/>
    <cellStyle name="40% - Accent2 2 2 2 5 3" xfId="7258" xr:uid="{00000000-0005-0000-0000-0000541C0000}"/>
    <cellStyle name="40% - Accent2 2 2 2 5 4" xfId="7259" xr:uid="{00000000-0005-0000-0000-0000551C0000}"/>
    <cellStyle name="40% - Accent2 2 2 2 6" xfId="7260" xr:uid="{00000000-0005-0000-0000-0000561C0000}"/>
    <cellStyle name="40% - Accent2 2 2 2 6 2" xfId="7261" xr:uid="{00000000-0005-0000-0000-0000571C0000}"/>
    <cellStyle name="40% - Accent2 2 2 2 6 2 2" xfId="7262" xr:uid="{00000000-0005-0000-0000-0000581C0000}"/>
    <cellStyle name="40% - Accent2 2 2 2 6 2 3" xfId="7263" xr:uid="{00000000-0005-0000-0000-0000591C0000}"/>
    <cellStyle name="40% - Accent2 2 2 2 6 3" xfId="7264" xr:uid="{00000000-0005-0000-0000-00005A1C0000}"/>
    <cellStyle name="40% - Accent2 2 2 2 6 4" xfId="7265" xr:uid="{00000000-0005-0000-0000-00005B1C0000}"/>
    <cellStyle name="40% - Accent2 2 2 2 7" xfId="7266" xr:uid="{00000000-0005-0000-0000-00005C1C0000}"/>
    <cellStyle name="40% - Accent2 2 2 2 7 2" xfId="7267" xr:uid="{00000000-0005-0000-0000-00005D1C0000}"/>
    <cellStyle name="40% - Accent2 2 2 2 7 2 2" xfId="7268" xr:uid="{00000000-0005-0000-0000-00005E1C0000}"/>
    <cellStyle name="40% - Accent2 2 2 2 7 2 3" xfId="7269" xr:uid="{00000000-0005-0000-0000-00005F1C0000}"/>
    <cellStyle name="40% - Accent2 2 2 2 7 3" xfId="7270" xr:uid="{00000000-0005-0000-0000-0000601C0000}"/>
    <cellStyle name="40% - Accent2 2 2 2 7 4" xfId="7271" xr:uid="{00000000-0005-0000-0000-0000611C0000}"/>
    <cellStyle name="40% - Accent2 2 2 2 8" xfId="7272" xr:uid="{00000000-0005-0000-0000-0000621C0000}"/>
    <cellStyle name="40% - Accent2 2 2 2 8 2" xfId="7273" xr:uid="{00000000-0005-0000-0000-0000631C0000}"/>
    <cellStyle name="40% - Accent2 2 2 2 8 3" xfId="7274" xr:uid="{00000000-0005-0000-0000-0000641C0000}"/>
    <cellStyle name="40% - Accent2 2 2 2 9" xfId="7275" xr:uid="{00000000-0005-0000-0000-0000651C0000}"/>
    <cellStyle name="40% - Accent2 2 2 3" xfId="7276" xr:uid="{00000000-0005-0000-0000-0000661C0000}"/>
    <cellStyle name="40% - Accent2 2 2 3 10" xfId="7277" xr:uid="{00000000-0005-0000-0000-0000671C0000}"/>
    <cellStyle name="40% - Accent2 2 2 3 2" xfId="7278" xr:uid="{00000000-0005-0000-0000-0000681C0000}"/>
    <cellStyle name="40% - Accent2 2 2 3 2 2" xfId="7279" xr:uid="{00000000-0005-0000-0000-0000691C0000}"/>
    <cellStyle name="40% - Accent2 2 2 3 2 2 2" xfId="7280" xr:uid="{00000000-0005-0000-0000-00006A1C0000}"/>
    <cellStyle name="40% - Accent2 2 2 3 2 2 3" xfId="7281" xr:uid="{00000000-0005-0000-0000-00006B1C0000}"/>
    <cellStyle name="40% - Accent2 2 2 3 2 3" xfId="7282" xr:uid="{00000000-0005-0000-0000-00006C1C0000}"/>
    <cellStyle name="40% - Accent2 2 2 3 2 4" xfId="7283" xr:uid="{00000000-0005-0000-0000-00006D1C0000}"/>
    <cellStyle name="40% - Accent2 2 2 3 3" xfId="7284" xr:uid="{00000000-0005-0000-0000-00006E1C0000}"/>
    <cellStyle name="40% - Accent2 2 2 3 3 2" xfId="7285" xr:uid="{00000000-0005-0000-0000-00006F1C0000}"/>
    <cellStyle name="40% - Accent2 2 2 3 3 2 2" xfId="7286" xr:uid="{00000000-0005-0000-0000-0000701C0000}"/>
    <cellStyle name="40% - Accent2 2 2 3 3 2 3" xfId="7287" xr:uid="{00000000-0005-0000-0000-0000711C0000}"/>
    <cellStyle name="40% - Accent2 2 2 3 3 3" xfId="7288" xr:uid="{00000000-0005-0000-0000-0000721C0000}"/>
    <cellStyle name="40% - Accent2 2 2 3 3 4" xfId="7289" xr:uid="{00000000-0005-0000-0000-0000731C0000}"/>
    <cellStyle name="40% - Accent2 2 2 3 4" xfId="7290" xr:uid="{00000000-0005-0000-0000-0000741C0000}"/>
    <cellStyle name="40% - Accent2 2 2 3 4 2" xfId="7291" xr:uid="{00000000-0005-0000-0000-0000751C0000}"/>
    <cellStyle name="40% - Accent2 2 2 3 4 2 2" xfId="7292" xr:uid="{00000000-0005-0000-0000-0000761C0000}"/>
    <cellStyle name="40% - Accent2 2 2 3 4 2 3" xfId="7293" xr:uid="{00000000-0005-0000-0000-0000771C0000}"/>
    <cellStyle name="40% - Accent2 2 2 3 4 3" xfId="7294" xr:uid="{00000000-0005-0000-0000-0000781C0000}"/>
    <cellStyle name="40% - Accent2 2 2 3 4 4" xfId="7295" xr:uid="{00000000-0005-0000-0000-0000791C0000}"/>
    <cellStyle name="40% - Accent2 2 2 3 5" xfId="7296" xr:uid="{00000000-0005-0000-0000-00007A1C0000}"/>
    <cellStyle name="40% - Accent2 2 2 3 5 2" xfId="7297" xr:uid="{00000000-0005-0000-0000-00007B1C0000}"/>
    <cellStyle name="40% - Accent2 2 2 3 5 2 2" xfId="7298" xr:uid="{00000000-0005-0000-0000-00007C1C0000}"/>
    <cellStyle name="40% - Accent2 2 2 3 5 2 3" xfId="7299" xr:uid="{00000000-0005-0000-0000-00007D1C0000}"/>
    <cellStyle name="40% - Accent2 2 2 3 5 3" xfId="7300" xr:uid="{00000000-0005-0000-0000-00007E1C0000}"/>
    <cellStyle name="40% - Accent2 2 2 3 5 4" xfId="7301" xr:uid="{00000000-0005-0000-0000-00007F1C0000}"/>
    <cellStyle name="40% - Accent2 2 2 3 6" xfId="7302" xr:uid="{00000000-0005-0000-0000-0000801C0000}"/>
    <cellStyle name="40% - Accent2 2 2 3 6 2" xfId="7303" xr:uid="{00000000-0005-0000-0000-0000811C0000}"/>
    <cellStyle name="40% - Accent2 2 2 3 6 2 2" xfId="7304" xr:uid="{00000000-0005-0000-0000-0000821C0000}"/>
    <cellStyle name="40% - Accent2 2 2 3 6 2 3" xfId="7305" xr:uid="{00000000-0005-0000-0000-0000831C0000}"/>
    <cellStyle name="40% - Accent2 2 2 3 6 3" xfId="7306" xr:uid="{00000000-0005-0000-0000-0000841C0000}"/>
    <cellStyle name="40% - Accent2 2 2 3 6 4" xfId="7307" xr:uid="{00000000-0005-0000-0000-0000851C0000}"/>
    <cellStyle name="40% - Accent2 2 2 3 7" xfId="7308" xr:uid="{00000000-0005-0000-0000-0000861C0000}"/>
    <cellStyle name="40% - Accent2 2 2 3 7 2" xfId="7309" xr:uid="{00000000-0005-0000-0000-0000871C0000}"/>
    <cellStyle name="40% - Accent2 2 2 3 7 2 2" xfId="7310" xr:uid="{00000000-0005-0000-0000-0000881C0000}"/>
    <cellStyle name="40% - Accent2 2 2 3 7 2 3" xfId="7311" xr:uid="{00000000-0005-0000-0000-0000891C0000}"/>
    <cellStyle name="40% - Accent2 2 2 3 7 3" xfId="7312" xr:uid="{00000000-0005-0000-0000-00008A1C0000}"/>
    <cellStyle name="40% - Accent2 2 2 3 7 4" xfId="7313" xr:uid="{00000000-0005-0000-0000-00008B1C0000}"/>
    <cellStyle name="40% - Accent2 2 2 3 8" xfId="7314" xr:uid="{00000000-0005-0000-0000-00008C1C0000}"/>
    <cellStyle name="40% - Accent2 2 2 3 8 2" xfId="7315" xr:uid="{00000000-0005-0000-0000-00008D1C0000}"/>
    <cellStyle name="40% - Accent2 2 2 3 8 3" xfId="7316" xr:uid="{00000000-0005-0000-0000-00008E1C0000}"/>
    <cellStyle name="40% - Accent2 2 2 3 9" xfId="7317" xr:uid="{00000000-0005-0000-0000-00008F1C0000}"/>
    <cellStyle name="40% - Accent2 2 2 4" xfId="7318" xr:uid="{00000000-0005-0000-0000-0000901C0000}"/>
    <cellStyle name="40% - Accent2 2 2 4 2" xfId="7319" xr:uid="{00000000-0005-0000-0000-0000911C0000}"/>
    <cellStyle name="40% - Accent2 2 2 4 2 2" xfId="7320" xr:uid="{00000000-0005-0000-0000-0000921C0000}"/>
    <cellStyle name="40% - Accent2 2 2 4 2 3" xfId="7321" xr:uid="{00000000-0005-0000-0000-0000931C0000}"/>
    <cellStyle name="40% - Accent2 2 2 4 3" xfId="7322" xr:uid="{00000000-0005-0000-0000-0000941C0000}"/>
    <cellStyle name="40% - Accent2 2 2 4 4" xfId="7323" xr:uid="{00000000-0005-0000-0000-0000951C0000}"/>
    <cellStyle name="40% - Accent2 2 2 5" xfId="7324" xr:uid="{00000000-0005-0000-0000-0000961C0000}"/>
    <cellStyle name="40% - Accent2 2 2 5 2" xfId="7325" xr:uid="{00000000-0005-0000-0000-0000971C0000}"/>
    <cellStyle name="40% - Accent2 2 2 5 2 2" xfId="7326" xr:uid="{00000000-0005-0000-0000-0000981C0000}"/>
    <cellStyle name="40% - Accent2 2 2 5 2 3" xfId="7327" xr:uid="{00000000-0005-0000-0000-0000991C0000}"/>
    <cellStyle name="40% - Accent2 2 2 5 3" xfId="7328" xr:uid="{00000000-0005-0000-0000-00009A1C0000}"/>
    <cellStyle name="40% - Accent2 2 2 5 4" xfId="7329" xr:uid="{00000000-0005-0000-0000-00009B1C0000}"/>
    <cellStyle name="40% - Accent2 2 2 6" xfId="7330" xr:uid="{00000000-0005-0000-0000-00009C1C0000}"/>
    <cellStyle name="40% - Accent2 2 2 6 2" xfId="7331" xr:uid="{00000000-0005-0000-0000-00009D1C0000}"/>
    <cellStyle name="40% - Accent2 2 2 6 2 2" xfId="7332" xr:uid="{00000000-0005-0000-0000-00009E1C0000}"/>
    <cellStyle name="40% - Accent2 2 2 6 2 3" xfId="7333" xr:uid="{00000000-0005-0000-0000-00009F1C0000}"/>
    <cellStyle name="40% - Accent2 2 2 6 3" xfId="7334" xr:uid="{00000000-0005-0000-0000-0000A01C0000}"/>
    <cellStyle name="40% - Accent2 2 2 6 4" xfId="7335" xr:uid="{00000000-0005-0000-0000-0000A11C0000}"/>
    <cellStyle name="40% - Accent2 2 2 7" xfId="7336" xr:uid="{00000000-0005-0000-0000-0000A21C0000}"/>
    <cellStyle name="40% - Accent2 2 2 7 2" xfId="7337" xr:uid="{00000000-0005-0000-0000-0000A31C0000}"/>
    <cellStyle name="40% - Accent2 2 2 7 2 2" xfId="7338" xr:uid="{00000000-0005-0000-0000-0000A41C0000}"/>
    <cellStyle name="40% - Accent2 2 2 7 2 3" xfId="7339" xr:uid="{00000000-0005-0000-0000-0000A51C0000}"/>
    <cellStyle name="40% - Accent2 2 2 7 3" xfId="7340" xr:uid="{00000000-0005-0000-0000-0000A61C0000}"/>
    <cellStyle name="40% - Accent2 2 2 7 4" xfId="7341" xr:uid="{00000000-0005-0000-0000-0000A71C0000}"/>
    <cellStyle name="40% - Accent2 2 2 8" xfId="7342" xr:uid="{00000000-0005-0000-0000-0000A81C0000}"/>
    <cellStyle name="40% - Accent2 2 2 8 2" xfId="7343" xr:uid="{00000000-0005-0000-0000-0000A91C0000}"/>
    <cellStyle name="40% - Accent2 2 2 8 2 2" xfId="7344" xr:uid="{00000000-0005-0000-0000-0000AA1C0000}"/>
    <cellStyle name="40% - Accent2 2 2 8 2 3" xfId="7345" xr:uid="{00000000-0005-0000-0000-0000AB1C0000}"/>
    <cellStyle name="40% - Accent2 2 2 8 3" xfId="7346" xr:uid="{00000000-0005-0000-0000-0000AC1C0000}"/>
    <cellStyle name="40% - Accent2 2 2 8 4" xfId="7347" xr:uid="{00000000-0005-0000-0000-0000AD1C0000}"/>
    <cellStyle name="40% - Accent2 2 2 9" xfId="7348" xr:uid="{00000000-0005-0000-0000-0000AE1C0000}"/>
    <cellStyle name="40% - Accent2 2 2 9 2" xfId="7349" xr:uid="{00000000-0005-0000-0000-0000AF1C0000}"/>
    <cellStyle name="40% - Accent2 2 2 9 2 2" xfId="7350" xr:uid="{00000000-0005-0000-0000-0000B01C0000}"/>
    <cellStyle name="40% - Accent2 2 2 9 2 3" xfId="7351" xr:uid="{00000000-0005-0000-0000-0000B11C0000}"/>
    <cellStyle name="40% - Accent2 2 2 9 3" xfId="7352" xr:uid="{00000000-0005-0000-0000-0000B21C0000}"/>
    <cellStyle name="40% - Accent2 2 2 9 4" xfId="7353" xr:uid="{00000000-0005-0000-0000-0000B31C0000}"/>
    <cellStyle name="40% - Accent2 2 3" xfId="7354" xr:uid="{00000000-0005-0000-0000-0000B41C0000}"/>
    <cellStyle name="40% - Accent2 2 3 10" xfId="7355" xr:uid="{00000000-0005-0000-0000-0000B51C0000}"/>
    <cellStyle name="40% - Accent2 2 3 10 2" xfId="7356" xr:uid="{00000000-0005-0000-0000-0000B61C0000}"/>
    <cellStyle name="40% - Accent2 2 3 10 3" xfId="7357" xr:uid="{00000000-0005-0000-0000-0000B71C0000}"/>
    <cellStyle name="40% - Accent2 2 3 11" xfId="7358" xr:uid="{00000000-0005-0000-0000-0000B81C0000}"/>
    <cellStyle name="40% - Accent2 2 3 12" xfId="7359" xr:uid="{00000000-0005-0000-0000-0000B91C0000}"/>
    <cellStyle name="40% - Accent2 2 3 2" xfId="7360" xr:uid="{00000000-0005-0000-0000-0000BA1C0000}"/>
    <cellStyle name="40% - Accent2 2 3 2 10" xfId="7361" xr:uid="{00000000-0005-0000-0000-0000BB1C0000}"/>
    <cellStyle name="40% - Accent2 2 3 2 2" xfId="7362" xr:uid="{00000000-0005-0000-0000-0000BC1C0000}"/>
    <cellStyle name="40% - Accent2 2 3 2 2 2" xfId="7363" xr:uid="{00000000-0005-0000-0000-0000BD1C0000}"/>
    <cellStyle name="40% - Accent2 2 3 2 2 2 2" xfId="7364" xr:uid="{00000000-0005-0000-0000-0000BE1C0000}"/>
    <cellStyle name="40% - Accent2 2 3 2 2 2 3" xfId="7365" xr:uid="{00000000-0005-0000-0000-0000BF1C0000}"/>
    <cellStyle name="40% - Accent2 2 3 2 2 3" xfId="7366" xr:uid="{00000000-0005-0000-0000-0000C01C0000}"/>
    <cellStyle name="40% - Accent2 2 3 2 2 4" xfId="7367" xr:uid="{00000000-0005-0000-0000-0000C11C0000}"/>
    <cellStyle name="40% - Accent2 2 3 2 3" xfId="7368" xr:uid="{00000000-0005-0000-0000-0000C21C0000}"/>
    <cellStyle name="40% - Accent2 2 3 2 3 2" xfId="7369" xr:uid="{00000000-0005-0000-0000-0000C31C0000}"/>
    <cellStyle name="40% - Accent2 2 3 2 3 2 2" xfId="7370" xr:uid="{00000000-0005-0000-0000-0000C41C0000}"/>
    <cellStyle name="40% - Accent2 2 3 2 3 2 3" xfId="7371" xr:uid="{00000000-0005-0000-0000-0000C51C0000}"/>
    <cellStyle name="40% - Accent2 2 3 2 3 3" xfId="7372" xr:uid="{00000000-0005-0000-0000-0000C61C0000}"/>
    <cellStyle name="40% - Accent2 2 3 2 3 4" xfId="7373" xr:uid="{00000000-0005-0000-0000-0000C71C0000}"/>
    <cellStyle name="40% - Accent2 2 3 2 4" xfId="7374" xr:uid="{00000000-0005-0000-0000-0000C81C0000}"/>
    <cellStyle name="40% - Accent2 2 3 2 4 2" xfId="7375" xr:uid="{00000000-0005-0000-0000-0000C91C0000}"/>
    <cellStyle name="40% - Accent2 2 3 2 4 2 2" xfId="7376" xr:uid="{00000000-0005-0000-0000-0000CA1C0000}"/>
    <cellStyle name="40% - Accent2 2 3 2 4 2 3" xfId="7377" xr:uid="{00000000-0005-0000-0000-0000CB1C0000}"/>
    <cellStyle name="40% - Accent2 2 3 2 4 3" xfId="7378" xr:uid="{00000000-0005-0000-0000-0000CC1C0000}"/>
    <cellStyle name="40% - Accent2 2 3 2 4 4" xfId="7379" xr:uid="{00000000-0005-0000-0000-0000CD1C0000}"/>
    <cellStyle name="40% - Accent2 2 3 2 5" xfId="7380" xr:uid="{00000000-0005-0000-0000-0000CE1C0000}"/>
    <cellStyle name="40% - Accent2 2 3 2 5 2" xfId="7381" xr:uid="{00000000-0005-0000-0000-0000CF1C0000}"/>
    <cellStyle name="40% - Accent2 2 3 2 5 2 2" xfId="7382" xr:uid="{00000000-0005-0000-0000-0000D01C0000}"/>
    <cellStyle name="40% - Accent2 2 3 2 5 2 3" xfId="7383" xr:uid="{00000000-0005-0000-0000-0000D11C0000}"/>
    <cellStyle name="40% - Accent2 2 3 2 5 3" xfId="7384" xr:uid="{00000000-0005-0000-0000-0000D21C0000}"/>
    <cellStyle name="40% - Accent2 2 3 2 5 4" xfId="7385" xr:uid="{00000000-0005-0000-0000-0000D31C0000}"/>
    <cellStyle name="40% - Accent2 2 3 2 6" xfId="7386" xr:uid="{00000000-0005-0000-0000-0000D41C0000}"/>
    <cellStyle name="40% - Accent2 2 3 2 6 2" xfId="7387" xr:uid="{00000000-0005-0000-0000-0000D51C0000}"/>
    <cellStyle name="40% - Accent2 2 3 2 6 2 2" xfId="7388" xr:uid="{00000000-0005-0000-0000-0000D61C0000}"/>
    <cellStyle name="40% - Accent2 2 3 2 6 2 3" xfId="7389" xr:uid="{00000000-0005-0000-0000-0000D71C0000}"/>
    <cellStyle name="40% - Accent2 2 3 2 6 3" xfId="7390" xr:uid="{00000000-0005-0000-0000-0000D81C0000}"/>
    <cellStyle name="40% - Accent2 2 3 2 6 4" xfId="7391" xr:uid="{00000000-0005-0000-0000-0000D91C0000}"/>
    <cellStyle name="40% - Accent2 2 3 2 7" xfId="7392" xr:uid="{00000000-0005-0000-0000-0000DA1C0000}"/>
    <cellStyle name="40% - Accent2 2 3 2 7 2" xfId="7393" xr:uid="{00000000-0005-0000-0000-0000DB1C0000}"/>
    <cellStyle name="40% - Accent2 2 3 2 7 2 2" xfId="7394" xr:uid="{00000000-0005-0000-0000-0000DC1C0000}"/>
    <cellStyle name="40% - Accent2 2 3 2 7 2 3" xfId="7395" xr:uid="{00000000-0005-0000-0000-0000DD1C0000}"/>
    <cellStyle name="40% - Accent2 2 3 2 7 3" xfId="7396" xr:uid="{00000000-0005-0000-0000-0000DE1C0000}"/>
    <cellStyle name="40% - Accent2 2 3 2 7 4" xfId="7397" xr:uid="{00000000-0005-0000-0000-0000DF1C0000}"/>
    <cellStyle name="40% - Accent2 2 3 2 8" xfId="7398" xr:uid="{00000000-0005-0000-0000-0000E01C0000}"/>
    <cellStyle name="40% - Accent2 2 3 2 8 2" xfId="7399" xr:uid="{00000000-0005-0000-0000-0000E11C0000}"/>
    <cellStyle name="40% - Accent2 2 3 2 8 3" xfId="7400" xr:uid="{00000000-0005-0000-0000-0000E21C0000}"/>
    <cellStyle name="40% - Accent2 2 3 2 9" xfId="7401" xr:uid="{00000000-0005-0000-0000-0000E31C0000}"/>
    <cellStyle name="40% - Accent2 2 3 3" xfId="7402" xr:uid="{00000000-0005-0000-0000-0000E41C0000}"/>
    <cellStyle name="40% - Accent2 2 3 3 10" xfId="7403" xr:uid="{00000000-0005-0000-0000-0000E51C0000}"/>
    <cellStyle name="40% - Accent2 2 3 3 2" xfId="7404" xr:uid="{00000000-0005-0000-0000-0000E61C0000}"/>
    <cellStyle name="40% - Accent2 2 3 3 2 2" xfId="7405" xr:uid="{00000000-0005-0000-0000-0000E71C0000}"/>
    <cellStyle name="40% - Accent2 2 3 3 2 2 2" xfId="7406" xr:uid="{00000000-0005-0000-0000-0000E81C0000}"/>
    <cellStyle name="40% - Accent2 2 3 3 2 2 3" xfId="7407" xr:uid="{00000000-0005-0000-0000-0000E91C0000}"/>
    <cellStyle name="40% - Accent2 2 3 3 2 3" xfId="7408" xr:uid="{00000000-0005-0000-0000-0000EA1C0000}"/>
    <cellStyle name="40% - Accent2 2 3 3 2 4" xfId="7409" xr:uid="{00000000-0005-0000-0000-0000EB1C0000}"/>
    <cellStyle name="40% - Accent2 2 3 3 3" xfId="7410" xr:uid="{00000000-0005-0000-0000-0000EC1C0000}"/>
    <cellStyle name="40% - Accent2 2 3 3 3 2" xfId="7411" xr:uid="{00000000-0005-0000-0000-0000ED1C0000}"/>
    <cellStyle name="40% - Accent2 2 3 3 3 2 2" xfId="7412" xr:uid="{00000000-0005-0000-0000-0000EE1C0000}"/>
    <cellStyle name="40% - Accent2 2 3 3 3 2 3" xfId="7413" xr:uid="{00000000-0005-0000-0000-0000EF1C0000}"/>
    <cellStyle name="40% - Accent2 2 3 3 3 3" xfId="7414" xr:uid="{00000000-0005-0000-0000-0000F01C0000}"/>
    <cellStyle name="40% - Accent2 2 3 3 3 4" xfId="7415" xr:uid="{00000000-0005-0000-0000-0000F11C0000}"/>
    <cellStyle name="40% - Accent2 2 3 3 4" xfId="7416" xr:uid="{00000000-0005-0000-0000-0000F21C0000}"/>
    <cellStyle name="40% - Accent2 2 3 3 4 2" xfId="7417" xr:uid="{00000000-0005-0000-0000-0000F31C0000}"/>
    <cellStyle name="40% - Accent2 2 3 3 4 2 2" xfId="7418" xr:uid="{00000000-0005-0000-0000-0000F41C0000}"/>
    <cellStyle name="40% - Accent2 2 3 3 4 2 3" xfId="7419" xr:uid="{00000000-0005-0000-0000-0000F51C0000}"/>
    <cellStyle name="40% - Accent2 2 3 3 4 3" xfId="7420" xr:uid="{00000000-0005-0000-0000-0000F61C0000}"/>
    <cellStyle name="40% - Accent2 2 3 3 4 4" xfId="7421" xr:uid="{00000000-0005-0000-0000-0000F71C0000}"/>
    <cellStyle name="40% - Accent2 2 3 3 5" xfId="7422" xr:uid="{00000000-0005-0000-0000-0000F81C0000}"/>
    <cellStyle name="40% - Accent2 2 3 3 5 2" xfId="7423" xr:uid="{00000000-0005-0000-0000-0000F91C0000}"/>
    <cellStyle name="40% - Accent2 2 3 3 5 2 2" xfId="7424" xr:uid="{00000000-0005-0000-0000-0000FA1C0000}"/>
    <cellStyle name="40% - Accent2 2 3 3 5 2 3" xfId="7425" xr:uid="{00000000-0005-0000-0000-0000FB1C0000}"/>
    <cellStyle name="40% - Accent2 2 3 3 5 3" xfId="7426" xr:uid="{00000000-0005-0000-0000-0000FC1C0000}"/>
    <cellStyle name="40% - Accent2 2 3 3 5 4" xfId="7427" xr:uid="{00000000-0005-0000-0000-0000FD1C0000}"/>
    <cellStyle name="40% - Accent2 2 3 3 6" xfId="7428" xr:uid="{00000000-0005-0000-0000-0000FE1C0000}"/>
    <cellStyle name="40% - Accent2 2 3 3 6 2" xfId="7429" xr:uid="{00000000-0005-0000-0000-0000FF1C0000}"/>
    <cellStyle name="40% - Accent2 2 3 3 6 2 2" xfId="7430" xr:uid="{00000000-0005-0000-0000-0000001D0000}"/>
    <cellStyle name="40% - Accent2 2 3 3 6 2 3" xfId="7431" xr:uid="{00000000-0005-0000-0000-0000011D0000}"/>
    <cellStyle name="40% - Accent2 2 3 3 6 3" xfId="7432" xr:uid="{00000000-0005-0000-0000-0000021D0000}"/>
    <cellStyle name="40% - Accent2 2 3 3 6 4" xfId="7433" xr:uid="{00000000-0005-0000-0000-0000031D0000}"/>
    <cellStyle name="40% - Accent2 2 3 3 7" xfId="7434" xr:uid="{00000000-0005-0000-0000-0000041D0000}"/>
    <cellStyle name="40% - Accent2 2 3 3 7 2" xfId="7435" xr:uid="{00000000-0005-0000-0000-0000051D0000}"/>
    <cellStyle name="40% - Accent2 2 3 3 7 2 2" xfId="7436" xr:uid="{00000000-0005-0000-0000-0000061D0000}"/>
    <cellStyle name="40% - Accent2 2 3 3 7 2 3" xfId="7437" xr:uid="{00000000-0005-0000-0000-0000071D0000}"/>
    <cellStyle name="40% - Accent2 2 3 3 7 3" xfId="7438" xr:uid="{00000000-0005-0000-0000-0000081D0000}"/>
    <cellStyle name="40% - Accent2 2 3 3 7 4" xfId="7439" xr:uid="{00000000-0005-0000-0000-0000091D0000}"/>
    <cellStyle name="40% - Accent2 2 3 3 8" xfId="7440" xr:uid="{00000000-0005-0000-0000-00000A1D0000}"/>
    <cellStyle name="40% - Accent2 2 3 3 8 2" xfId="7441" xr:uid="{00000000-0005-0000-0000-00000B1D0000}"/>
    <cellStyle name="40% - Accent2 2 3 3 8 3" xfId="7442" xr:uid="{00000000-0005-0000-0000-00000C1D0000}"/>
    <cellStyle name="40% - Accent2 2 3 3 9" xfId="7443" xr:uid="{00000000-0005-0000-0000-00000D1D0000}"/>
    <cellStyle name="40% - Accent2 2 3 4" xfId="7444" xr:uid="{00000000-0005-0000-0000-00000E1D0000}"/>
    <cellStyle name="40% - Accent2 2 3 4 2" xfId="7445" xr:uid="{00000000-0005-0000-0000-00000F1D0000}"/>
    <cellStyle name="40% - Accent2 2 3 4 2 2" xfId="7446" xr:uid="{00000000-0005-0000-0000-0000101D0000}"/>
    <cellStyle name="40% - Accent2 2 3 4 2 3" xfId="7447" xr:uid="{00000000-0005-0000-0000-0000111D0000}"/>
    <cellStyle name="40% - Accent2 2 3 4 3" xfId="7448" xr:uid="{00000000-0005-0000-0000-0000121D0000}"/>
    <cellStyle name="40% - Accent2 2 3 4 4" xfId="7449" xr:uid="{00000000-0005-0000-0000-0000131D0000}"/>
    <cellStyle name="40% - Accent2 2 3 5" xfId="7450" xr:uid="{00000000-0005-0000-0000-0000141D0000}"/>
    <cellStyle name="40% - Accent2 2 3 5 2" xfId="7451" xr:uid="{00000000-0005-0000-0000-0000151D0000}"/>
    <cellStyle name="40% - Accent2 2 3 5 2 2" xfId="7452" xr:uid="{00000000-0005-0000-0000-0000161D0000}"/>
    <cellStyle name="40% - Accent2 2 3 5 2 3" xfId="7453" xr:uid="{00000000-0005-0000-0000-0000171D0000}"/>
    <cellStyle name="40% - Accent2 2 3 5 3" xfId="7454" xr:uid="{00000000-0005-0000-0000-0000181D0000}"/>
    <cellStyle name="40% - Accent2 2 3 5 4" xfId="7455" xr:uid="{00000000-0005-0000-0000-0000191D0000}"/>
    <cellStyle name="40% - Accent2 2 3 6" xfId="7456" xr:uid="{00000000-0005-0000-0000-00001A1D0000}"/>
    <cellStyle name="40% - Accent2 2 3 6 2" xfId="7457" xr:uid="{00000000-0005-0000-0000-00001B1D0000}"/>
    <cellStyle name="40% - Accent2 2 3 6 2 2" xfId="7458" xr:uid="{00000000-0005-0000-0000-00001C1D0000}"/>
    <cellStyle name="40% - Accent2 2 3 6 2 3" xfId="7459" xr:uid="{00000000-0005-0000-0000-00001D1D0000}"/>
    <cellStyle name="40% - Accent2 2 3 6 3" xfId="7460" xr:uid="{00000000-0005-0000-0000-00001E1D0000}"/>
    <cellStyle name="40% - Accent2 2 3 6 4" xfId="7461" xr:uid="{00000000-0005-0000-0000-00001F1D0000}"/>
    <cellStyle name="40% - Accent2 2 3 7" xfId="7462" xr:uid="{00000000-0005-0000-0000-0000201D0000}"/>
    <cellStyle name="40% - Accent2 2 3 7 2" xfId="7463" xr:uid="{00000000-0005-0000-0000-0000211D0000}"/>
    <cellStyle name="40% - Accent2 2 3 7 2 2" xfId="7464" xr:uid="{00000000-0005-0000-0000-0000221D0000}"/>
    <cellStyle name="40% - Accent2 2 3 7 2 3" xfId="7465" xr:uid="{00000000-0005-0000-0000-0000231D0000}"/>
    <cellStyle name="40% - Accent2 2 3 7 3" xfId="7466" xr:uid="{00000000-0005-0000-0000-0000241D0000}"/>
    <cellStyle name="40% - Accent2 2 3 7 4" xfId="7467" xr:uid="{00000000-0005-0000-0000-0000251D0000}"/>
    <cellStyle name="40% - Accent2 2 3 8" xfId="7468" xr:uid="{00000000-0005-0000-0000-0000261D0000}"/>
    <cellStyle name="40% - Accent2 2 3 8 2" xfId="7469" xr:uid="{00000000-0005-0000-0000-0000271D0000}"/>
    <cellStyle name="40% - Accent2 2 3 8 2 2" xfId="7470" xr:uid="{00000000-0005-0000-0000-0000281D0000}"/>
    <cellStyle name="40% - Accent2 2 3 8 2 3" xfId="7471" xr:uid="{00000000-0005-0000-0000-0000291D0000}"/>
    <cellStyle name="40% - Accent2 2 3 8 3" xfId="7472" xr:uid="{00000000-0005-0000-0000-00002A1D0000}"/>
    <cellStyle name="40% - Accent2 2 3 8 4" xfId="7473" xr:uid="{00000000-0005-0000-0000-00002B1D0000}"/>
    <cellStyle name="40% - Accent2 2 3 9" xfId="7474" xr:uid="{00000000-0005-0000-0000-00002C1D0000}"/>
    <cellStyle name="40% - Accent2 2 3 9 2" xfId="7475" xr:uid="{00000000-0005-0000-0000-00002D1D0000}"/>
    <cellStyle name="40% - Accent2 2 3 9 2 2" xfId="7476" xr:uid="{00000000-0005-0000-0000-00002E1D0000}"/>
    <cellStyle name="40% - Accent2 2 3 9 2 3" xfId="7477" xr:uid="{00000000-0005-0000-0000-00002F1D0000}"/>
    <cellStyle name="40% - Accent2 2 3 9 3" xfId="7478" xr:uid="{00000000-0005-0000-0000-0000301D0000}"/>
    <cellStyle name="40% - Accent2 2 3 9 4" xfId="7479" xr:uid="{00000000-0005-0000-0000-0000311D0000}"/>
    <cellStyle name="40% - Accent2 2 4" xfId="7480" xr:uid="{00000000-0005-0000-0000-0000321D0000}"/>
    <cellStyle name="40% - Accent2 2 4 10" xfId="7481" xr:uid="{00000000-0005-0000-0000-0000331D0000}"/>
    <cellStyle name="40% - Accent2 2 4 10 2" xfId="7482" xr:uid="{00000000-0005-0000-0000-0000341D0000}"/>
    <cellStyle name="40% - Accent2 2 4 10 3" xfId="7483" xr:uid="{00000000-0005-0000-0000-0000351D0000}"/>
    <cellStyle name="40% - Accent2 2 4 11" xfId="7484" xr:uid="{00000000-0005-0000-0000-0000361D0000}"/>
    <cellStyle name="40% - Accent2 2 4 12" xfId="7485" xr:uid="{00000000-0005-0000-0000-0000371D0000}"/>
    <cellStyle name="40% - Accent2 2 4 2" xfId="7486" xr:uid="{00000000-0005-0000-0000-0000381D0000}"/>
    <cellStyle name="40% - Accent2 2 4 2 10" xfId="7487" xr:uid="{00000000-0005-0000-0000-0000391D0000}"/>
    <cellStyle name="40% - Accent2 2 4 2 2" xfId="7488" xr:uid="{00000000-0005-0000-0000-00003A1D0000}"/>
    <cellStyle name="40% - Accent2 2 4 2 2 2" xfId="7489" xr:uid="{00000000-0005-0000-0000-00003B1D0000}"/>
    <cellStyle name="40% - Accent2 2 4 2 2 2 2" xfId="7490" xr:uid="{00000000-0005-0000-0000-00003C1D0000}"/>
    <cellStyle name="40% - Accent2 2 4 2 2 2 3" xfId="7491" xr:uid="{00000000-0005-0000-0000-00003D1D0000}"/>
    <cellStyle name="40% - Accent2 2 4 2 2 3" xfId="7492" xr:uid="{00000000-0005-0000-0000-00003E1D0000}"/>
    <cellStyle name="40% - Accent2 2 4 2 2 4" xfId="7493" xr:uid="{00000000-0005-0000-0000-00003F1D0000}"/>
    <cellStyle name="40% - Accent2 2 4 2 3" xfId="7494" xr:uid="{00000000-0005-0000-0000-0000401D0000}"/>
    <cellStyle name="40% - Accent2 2 4 2 3 2" xfId="7495" xr:uid="{00000000-0005-0000-0000-0000411D0000}"/>
    <cellStyle name="40% - Accent2 2 4 2 3 2 2" xfId="7496" xr:uid="{00000000-0005-0000-0000-0000421D0000}"/>
    <cellStyle name="40% - Accent2 2 4 2 3 2 3" xfId="7497" xr:uid="{00000000-0005-0000-0000-0000431D0000}"/>
    <cellStyle name="40% - Accent2 2 4 2 3 3" xfId="7498" xr:uid="{00000000-0005-0000-0000-0000441D0000}"/>
    <cellStyle name="40% - Accent2 2 4 2 3 4" xfId="7499" xr:uid="{00000000-0005-0000-0000-0000451D0000}"/>
    <cellStyle name="40% - Accent2 2 4 2 4" xfId="7500" xr:uid="{00000000-0005-0000-0000-0000461D0000}"/>
    <cellStyle name="40% - Accent2 2 4 2 4 2" xfId="7501" xr:uid="{00000000-0005-0000-0000-0000471D0000}"/>
    <cellStyle name="40% - Accent2 2 4 2 4 2 2" xfId="7502" xr:uid="{00000000-0005-0000-0000-0000481D0000}"/>
    <cellStyle name="40% - Accent2 2 4 2 4 2 3" xfId="7503" xr:uid="{00000000-0005-0000-0000-0000491D0000}"/>
    <cellStyle name="40% - Accent2 2 4 2 4 3" xfId="7504" xr:uid="{00000000-0005-0000-0000-00004A1D0000}"/>
    <cellStyle name="40% - Accent2 2 4 2 4 4" xfId="7505" xr:uid="{00000000-0005-0000-0000-00004B1D0000}"/>
    <cellStyle name="40% - Accent2 2 4 2 5" xfId="7506" xr:uid="{00000000-0005-0000-0000-00004C1D0000}"/>
    <cellStyle name="40% - Accent2 2 4 2 5 2" xfId="7507" xr:uid="{00000000-0005-0000-0000-00004D1D0000}"/>
    <cellStyle name="40% - Accent2 2 4 2 5 2 2" xfId="7508" xr:uid="{00000000-0005-0000-0000-00004E1D0000}"/>
    <cellStyle name="40% - Accent2 2 4 2 5 2 3" xfId="7509" xr:uid="{00000000-0005-0000-0000-00004F1D0000}"/>
    <cellStyle name="40% - Accent2 2 4 2 5 3" xfId="7510" xr:uid="{00000000-0005-0000-0000-0000501D0000}"/>
    <cellStyle name="40% - Accent2 2 4 2 5 4" xfId="7511" xr:uid="{00000000-0005-0000-0000-0000511D0000}"/>
    <cellStyle name="40% - Accent2 2 4 2 6" xfId="7512" xr:uid="{00000000-0005-0000-0000-0000521D0000}"/>
    <cellStyle name="40% - Accent2 2 4 2 6 2" xfId="7513" xr:uid="{00000000-0005-0000-0000-0000531D0000}"/>
    <cellStyle name="40% - Accent2 2 4 2 6 2 2" xfId="7514" xr:uid="{00000000-0005-0000-0000-0000541D0000}"/>
    <cellStyle name="40% - Accent2 2 4 2 6 2 3" xfId="7515" xr:uid="{00000000-0005-0000-0000-0000551D0000}"/>
    <cellStyle name="40% - Accent2 2 4 2 6 3" xfId="7516" xr:uid="{00000000-0005-0000-0000-0000561D0000}"/>
    <cellStyle name="40% - Accent2 2 4 2 6 4" xfId="7517" xr:uid="{00000000-0005-0000-0000-0000571D0000}"/>
    <cellStyle name="40% - Accent2 2 4 2 7" xfId="7518" xr:uid="{00000000-0005-0000-0000-0000581D0000}"/>
    <cellStyle name="40% - Accent2 2 4 2 7 2" xfId="7519" xr:uid="{00000000-0005-0000-0000-0000591D0000}"/>
    <cellStyle name="40% - Accent2 2 4 2 7 2 2" xfId="7520" xr:uid="{00000000-0005-0000-0000-00005A1D0000}"/>
    <cellStyle name="40% - Accent2 2 4 2 7 2 3" xfId="7521" xr:uid="{00000000-0005-0000-0000-00005B1D0000}"/>
    <cellStyle name="40% - Accent2 2 4 2 7 3" xfId="7522" xr:uid="{00000000-0005-0000-0000-00005C1D0000}"/>
    <cellStyle name="40% - Accent2 2 4 2 7 4" xfId="7523" xr:uid="{00000000-0005-0000-0000-00005D1D0000}"/>
    <cellStyle name="40% - Accent2 2 4 2 8" xfId="7524" xr:uid="{00000000-0005-0000-0000-00005E1D0000}"/>
    <cellStyle name="40% - Accent2 2 4 2 8 2" xfId="7525" xr:uid="{00000000-0005-0000-0000-00005F1D0000}"/>
    <cellStyle name="40% - Accent2 2 4 2 8 3" xfId="7526" xr:uid="{00000000-0005-0000-0000-0000601D0000}"/>
    <cellStyle name="40% - Accent2 2 4 2 9" xfId="7527" xr:uid="{00000000-0005-0000-0000-0000611D0000}"/>
    <cellStyle name="40% - Accent2 2 4 3" xfId="7528" xr:uid="{00000000-0005-0000-0000-0000621D0000}"/>
    <cellStyle name="40% - Accent2 2 4 3 10" xfId="7529" xr:uid="{00000000-0005-0000-0000-0000631D0000}"/>
    <cellStyle name="40% - Accent2 2 4 3 2" xfId="7530" xr:uid="{00000000-0005-0000-0000-0000641D0000}"/>
    <cellStyle name="40% - Accent2 2 4 3 2 2" xfId="7531" xr:uid="{00000000-0005-0000-0000-0000651D0000}"/>
    <cellStyle name="40% - Accent2 2 4 3 2 2 2" xfId="7532" xr:uid="{00000000-0005-0000-0000-0000661D0000}"/>
    <cellStyle name="40% - Accent2 2 4 3 2 2 3" xfId="7533" xr:uid="{00000000-0005-0000-0000-0000671D0000}"/>
    <cellStyle name="40% - Accent2 2 4 3 2 3" xfId="7534" xr:uid="{00000000-0005-0000-0000-0000681D0000}"/>
    <cellStyle name="40% - Accent2 2 4 3 2 4" xfId="7535" xr:uid="{00000000-0005-0000-0000-0000691D0000}"/>
    <cellStyle name="40% - Accent2 2 4 3 3" xfId="7536" xr:uid="{00000000-0005-0000-0000-00006A1D0000}"/>
    <cellStyle name="40% - Accent2 2 4 3 3 2" xfId="7537" xr:uid="{00000000-0005-0000-0000-00006B1D0000}"/>
    <cellStyle name="40% - Accent2 2 4 3 3 2 2" xfId="7538" xr:uid="{00000000-0005-0000-0000-00006C1D0000}"/>
    <cellStyle name="40% - Accent2 2 4 3 3 2 3" xfId="7539" xr:uid="{00000000-0005-0000-0000-00006D1D0000}"/>
    <cellStyle name="40% - Accent2 2 4 3 3 3" xfId="7540" xr:uid="{00000000-0005-0000-0000-00006E1D0000}"/>
    <cellStyle name="40% - Accent2 2 4 3 3 4" xfId="7541" xr:uid="{00000000-0005-0000-0000-00006F1D0000}"/>
    <cellStyle name="40% - Accent2 2 4 3 4" xfId="7542" xr:uid="{00000000-0005-0000-0000-0000701D0000}"/>
    <cellStyle name="40% - Accent2 2 4 3 4 2" xfId="7543" xr:uid="{00000000-0005-0000-0000-0000711D0000}"/>
    <cellStyle name="40% - Accent2 2 4 3 4 2 2" xfId="7544" xr:uid="{00000000-0005-0000-0000-0000721D0000}"/>
    <cellStyle name="40% - Accent2 2 4 3 4 2 3" xfId="7545" xr:uid="{00000000-0005-0000-0000-0000731D0000}"/>
    <cellStyle name="40% - Accent2 2 4 3 4 3" xfId="7546" xr:uid="{00000000-0005-0000-0000-0000741D0000}"/>
    <cellStyle name="40% - Accent2 2 4 3 4 4" xfId="7547" xr:uid="{00000000-0005-0000-0000-0000751D0000}"/>
    <cellStyle name="40% - Accent2 2 4 3 5" xfId="7548" xr:uid="{00000000-0005-0000-0000-0000761D0000}"/>
    <cellStyle name="40% - Accent2 2 4 3 5 2" xfId="7549" xr:uid="{00000000-0005-0000-0000-0000771D0000}"/>
    <cellStyle name="40% - Accent2 2 4 3 5 2 2" xfId="7550" xr:uid="{00000000-0005-0000-0000-0000781D0000}"/>
    <cellStyle name="40% - Accent2 2 4 3 5 2 3" xfId="7551" xr:uid="{00000000-0005-0000-0000-0000791D0000}"/>
    <cellStyle name="40% - Accent2 2 4 3 5 3" xfId="7552" xr:uid="{00000000-0005-0000-0000-00007A1D0000}"/>
    <cellStyle name="40% - Accent2 2 4 3 5 4" xfId="7553" xr:uid="{00000000-0005-0000-0000-00007B1D0000}"/>
    <cellStyle name="40% - Accent2 2 4 3 6" xfId="7554" xr:uid="{00000000-0005-0000-0000-00007C1D0000}"/>
    <cellStyle name="40% - Accent2 2 4 3 6 2" xfId="7555" xr:uid="{00000000-0005-0000-0000-00007D1D0000}"/>
    <cellStyle name="40% - Accent2 2 4 3 6 2 2" xfId="7556" xr:uid="{00000000-0005-0000-0000-00007E1D0000}"/>
    <cellStyle name="40% - Accent2 2 4 3 6 2 3" xfId="7557" xr:uid="{00000000-0005-0000-0000-00007F1D0000}"/>
    <cellStyle name="40% - Accent2 2 4 3 6 3" xfId="7558" xr:uid="{00000000-0005-0000-0000-0000801D0000}"/>
    <cellStyle name="40% - Accent2 2 4 3 6 4" xfId="7559" xr:uid="{00000000-0005-0000-0000-0000811D0000}"/>
    <cellStyle name="40% - Accent2 2 4 3 7" xfId="7560" xr:uid="{00000000-0005-0000-0000-0000821D0000}"/>
    <cellStyle name="40% - Accent2 2 4 3 7 2" xfId="7561" xr:uid="{00000000-0005-0000-0000-0000831D0000}"/>
    <cellStyle name="40% - Accent2 2 4 3 7 2 2" xfId="7562" xr:uid="{00000000-0005-0000-0000-0000841D0000}"/>
    <cellStyle name="40% - Accent2 2 4 3 7 2 3" xfId="7563" xr:uid="{00000000-0005-0000-0000-0000851D0000}"/>
    <cellStyle name="40% - Accent2 2 4 3 7 3" xfId="7564" xr:uid="{00000000-0005-0000-0000-0000861D0000}"/>
    <cellStyle name="40% - Accent2 2 4 3 7 4" xfId="7565" xr:uid="{00000000-0005-0000-0000-0000871D0000}"/>
    <cellStyle name="40% - Accent2 2 4 3 8" xfId="7566" xr:uid="{00000000-0005-0000-0000-0000881D0000}"/>
    <cellStyle name="40% - Accent2 2 4 3 8 2" xfId="7567" xr:uid="{00000000-0005-0000-0000-0000891D0000}"/>
    <cellStyle name="40% - Accent2 2 4 3 8 3" xfId="7568" xr:uid="{00000000-0005-0000-0000-00008A1D0000}"/>
    <cellStyle name="40% - Accent2 2 4 3 9" xfId="7569" xr:uid="{00000000-0005-0000-0000-00008B1D0000}"/>
    <cellStyle name="40% - Accent2 2 4 4" xfId="7570" xr:uid="{00000000-0005-0000-0000-00008C1D0000}"/>
    <cellStyle name="40% - Accent2 2 4 4 2" xfId="7571" xr:uid="{00000000-0005-0000-0000-00008D1D0000}"/>
    <cellStyle name="40% - Accent2 2 4 4 2 2" xfId="7572" xr:uid="{00000000-0005-0000-0000-00008E1D0000}"/>
    <cellStyle name="40% - Accent2 2 4 4 2 3" xfId="7573" xr:uid="{00000000-0005-0000-0000-00008F1D0000}"/>
    <cellStyle name="40% - Accent2 2 4 4 3" xfId="7574" xr:uid="{00000000-0005-0000-0000-0000901D0000}"/>
    <cellStyle name="40% - Accent2 2 4 4 4" xfId="7575" xr:uid="{00000000-0005-0000-0000-0000911D0000}"/>
    <cellStyle name="40% - Accent2 2 4 5" xfId="7576" xr:uid="{00000000-0005-0000-0000-0000921D0000}"/>
    <cellStyle name="40% - Accent2 2 4 5 2" xfId="7577" xr:uid="{00000000-0005-0000-0000-0000931D0000}"/>
    <cellStyle name="40% - Accent2 2 4 5 2 2" xfId="7578" xr:uid="{00000000-0005-0000-0000-0000941D0000}"/>
    <cellStyle name="40% - Accent2 2 4 5 2 3" xfId="7579" xr:uid="{00000000-0005-0000-0000-0000951D0000}"/>
    <cellStyle name="40% - Accent2 2 4 5 3" xfId="7580" xr:uid="{00000000-0005-0000-0000-0000961D0000}"/>
    <cellStyle name="40% - Accent2 2 4 5 4" xfId="7581" xr:uid="{00000000-0005-0000-0000-0000971D0000}"/>
    <cellStyle name="40% - Accent2 2 4 6" xfId="7582" xr:uid="{00000000-0005-0000-0000-0000981D0000}"/>
    <cellStyle name="40% - Accent2 2 4 6 2" xfId="7583" xr:uid="{00000000-0005-0000-0000-0000991D0000}"/>
    <cellStyle name="40% - Accent2 2 4 6 2 2" xfId="7584" xr:uid="{00000000-0005-0000-0000-00009A1D0000}"/>
    <cellStyle name="40% - Accent2 2 4 6 2 3" xfId="7585" xr:uid="{00000000-0005-0000-0000-00009B1D0000}"/>
    <cellStyle name="40% - Accent2 2 4 6 3" xfId="7586" xr:uid="{00000000-0005-0000-0000-00009C1D0000}"/>
    <cellStyle name="40% - Accent2 2 4 6 4" xfId="7587" xr:uid="{00000000-0005-0000-0000-00009D1D0000}"/>
    <cellStyle name="40% - Accent2 2 4 7" xfId="7588" xr:uid="{00000000-0005-0000-0000-00009E1D0000}"/>
    <cellStyle name="40% - Accent2 2 4 7 2" xfId="7589" xr:uid="{00000000-0005-0000-0000-00009F1D0000}"/>
    <cellStyle name="40% - Accent2 2 4 7 2 2" xfId="7590" xr:uid="{00000000-0005-0000-0000-0000A01D0000}"/>
    <cellStyle name="40% - Accent2 2 4 7 2 3" xfId="7591" xr:uid="{00000000-0005-0000-0000-0000A11D0000}"/>
    <cellStyle name="40% - Accent2 2 4 7 3" xfId="7592" xr:uid="{00000000-0005-0000-0000-0000A21D0000}"/>
    <cellStyle name="40% - Accent2 2 4 7 4" xfId="7593" xr:uid="{00000000-0005-0000-0000-0000A31D0000}"/>
    <cellStyle name="40% - Accent2 2 4 8" xfId="7594" xr:uid="{00000000-0005-0000-0000-0000A41D0000}"/>
    <cellStyle name="40% - Accent2 2 4 8 2" xfId="7595" xr:uid="{00000000-0005-0000-0000-0000A51D0000}"/>
    <cellStyle name="40% - Accent2 2 4 8 2 2" xfId="7596" xr:uid="{00000000-0005-0000-0000-0000A61D0000}"/>
    <cellStyle name="40% - Accent2 2 4 8 2 3" xfId="7597" xr:uid="{00000000-0005-0000-0000-0000A71D0000}"/>
    <cellStyle name="40% - Accent2 2 4 8 3" xfId="7598" xr:uid="{00000000-0005-0000-0000-0000A81D0000}"/>
    <cellStyle name="40% - Accent2 2 4 8 4" xfId="7599" xr:uid="{00000000-0005-0000-0000-0000A91D0000}"/>
    <cellStyle name="40% - Accent2 2 4 9" xfId="7600" xr:uid="{00000000-0005-0000-0000-0000AA1D0000}"/>
    <cellStyle name="40% - Accent2 2 4 9 2" xfId="7601" xr:uid="{00000000-0005-0000-0000-0000AB1D0000}"/>
    <cellStyle name="40% - Accent2 2 4 9 2 2" xfId="7602" xr:uid="{00000000-0005-0000-0000-0000AC1D0000}"/>
    <cellStyle name="40% - Accent2 2 4 9 2 3" xfId="7603" xr:uid="{00000000-0005-0000-0000-0000AD1D0000}"/>
    <cellStyle name="40% - Accent2 2 4 9 3" xfId="7604" xr:uid="{00000000-0005-0000-0000-0000AE1D0000}"/>
    <cellStyle name="40% - Accent2 2 4 9 4" xfId="7605" xr:uid="{00000000-0005-0000-0000-0000AF1D0000}"/>
    <cellStyle name="40% - Accent2 2 5" xfId="7606" xr:uid="{00000000-0005-0000-0000-0000B01D0000}"/>
    <cellStyle name="40% - Accent2 2 5 10" xfId="7607" xr:uid="{00000000-0005-0000-0000-0000B11D0000}"/>
    <cellStyle name="40% - Accent2 2 5 2" xfId="7608" xr:uid="{00000000-0005-0000-0000-0000B21D0000}"/>
    <cellStyle name="40% - Accent2 2 5 2 2" xfId="7609" xr:uid="{00000000-0005-0000-0000-0000B31D0000}"/>
    <cellStyle name="40% - Accent2 2 5 2 2 2" xfId="7610" xr:uid="{00000000-0005-0000-0000-0000B41D0000}"/>
    <cellStyle name="40% - Accent2 2 5 2 2 3" xfId="7611" xr:uid="{00000000-0005-0000-0000-0000B51D0000}"/>
    <cellStyle name="40% - Accent2 2 5 2 3" xfId="7612" xr:uid="{00000000-0005-0000-0000-0000B61D0000}"/>
    <cellStyle name="40% - Accent2 2 5 2 4" xfId="7613" xr:uid="{00000000-0005-0000-0000-0000B71D0000}"/>
    <cellStyle name="40% - Accent2 2 5 3" xfId="7614" xr:uid="{00000000-0005-0000-0000-0000B81D0000}"/>
    <cellStyle name="40% - Accent2 2 5 3 2" xfId="7615" xr:uid="{00000000-0005-0000-0000-0000B91D0000}"/>
    <cellStyle name="40% - Accent2 2 5 3 2 2" xfId="7616" xr:uid="{00000000-0005-0000-0000-0000BA1D0000}"/>
    <cellStyle name="40% - Accent2 2 5 3 2 3" xfId="7617" xr:uid="{00000000-0005-0000-0000-0000BB1D0000}"/>
    <cellStyle name="40% - Accent2 2 5 3 3" xfId="7618" xr:uid="{00000000-0005-0000-0000-0000BC1D0000}"/>
    <cellStyle name="40% - Accent2 2 5 3 4" xfId="7619" xr:uid="{00000000-0005-0000-0000-0000BD1D0000}"/>
    <cellStyle name="40% - Accent2 2 5 4" xfId="7620" xr:uid="{00000000-0005-0000-0000-0000BE1D0000}"/>
    <cellStyle name="40% - Accent2 2 5 4 2" xfId="7621" xr:uid="{00000000-0005-0000-0000-0000BF1D0000}"/>
    <cellStyle name="40% - Accent2 2 5 4 2 2" xfId="7622" xr:uid="{00000000-0005-0000-0000-0000C01D0000}"/>
    <cellStyle name="40% - Accent2 2 5 4 2 3" xfId="7623" xr:uid="{00000000-0005-0000-0000-0000C11D0000}"/>
    <cellStyle name="40% - Accent2 2 5 4 3" xfId="7624" xr:uid="{00000000-0005-0000-0000-0000C21D0000}"/>
    <cellStyle name="40% - Accent2 2 5 4 4" xfId="7625" xr:uid="{00000000-0005-0000-0000-0000C31D0000}"/>
    <cellStyle name="40% - Accent2 2 5 5" xfId="7626" xr:uid="{00000000-0005-0000-0000-0000C41D0000}"/>
    <cellStyle name="40% - Accent2 2 5 5 2" xfId="7627" xr:uid="{00000000-0005-0000-0000-0000C51D0000}"/>
    <cellStyle name="40% - Accent2 2 5 5 2 2" xfId="7628" xr:uid="{00000000-0005-0000-0000-0000C61D0000}"/>
    <cellStyle name="40% - Accent2 2 5 5 2 3" xfId="7629" xr:uid="{00000000-0005-0000-0000-0000C71D0000}"/>
    <cellStyle name="40% - Accent2 2 5 5 3" xfId="7630" xr:uid="{00000000-0005-0000-0000-0000C81D0000}"/>
    <cellStyle name="40% - Accent2 2 5 5 4" xfId="7631" xr:uid="{00000000-0005-0000-0000-0000C91D0000}"/>
    <cellStyle name="40% - Accent2 2 5 6" xfId="7632" xr:uid="{00000000-0005-0000-0000-0000CA1D0000}"/>
    <cellStyle name="40% - Accent2 2 5 6 2" xfId="7633" xr:uid="{00000000-0005-0000-0000-0000CB1D0000}"/>
    <cellStyle name="40% - Accent2 2 5 6 2 2" xfId="7634" xr:uid="{00000000-0005-0000-0000-0000CC1D0000}"/>
    <cellStyle name="40% - Accent2 2 5 6 2 3" xfId="7635" xr:uid="{00000000-0005-0000-0000-0000CD1D0000}"/>
    <cellStyle name="40% - Accent2 2 5 6 3" xfId="7636" xr:uid="{00000000-0005-0000-0000-0000CE1D0000}"/>
    <cellStyle name="40% - Accent2 2 5 6 4" xfId="7637" xr:uid="{00000000-0005-0000-0000-0000CF1D0000}"/>
    <cellStyle name="40% - Accent2 2 5 7" xfId="7638" xr:uid="{00000000-0005-0000-0000-0000D01D0000}"/>
    <cellStyle name="40% - Accent2 2 5 7 2" xfId="7639" xr:uid="{00000000-0005-0000-0000-0000D11D0000}"/>
    <cellStyle name="40% - Accent2 2 5 7 2 2" xfId="7640" xr:uid="{00000000-0005-0000-0000-0000D21D0000}"/>
    <cellStyle name="40% - Accent2 2 5 7 2 3" xfId="7641" xr:uid="{00000000-0005-0000-0000-0000D31D0000}"/>
    <cellStyle name="40% - Accent2 2 5 7 3" xfId="7642" xr:uid="{00000000-0005-0000-0000-0000D41D0000}"/>
    <cellStyle name="40% - Accent2 2 5 7 4" xfId="7643" xr:uid="{00000000-0005-0000-0000-0000D51D0000}"/>
    <cellStyle name="40% - Accent2 2 5 8" xfId="7644" xr:uid="{00000000-0005-0000-0000-0000D61D0000}"/>
    <cellStyle name="40% - Accent2 2 5 8 2" xfId="7645" xr:uid="{00000000-0005-0000-0000-0000D71D0000}"/>
    <cellStyle name="40% - Accent2 2 5 8 3" xfId="7646" xr:uid="{00000000-0005-0000-0000-0000D81D0000}"/>
    <cellStyle name="40% - Accent2 2 5 9" xfId="7647" xr:uid="{00000000-0005-0000-0000-0000D91D0000}"/>
    <cellStyle name="40% - Accent2 2 6" xfId="7648" xr:uid="{00000000-0005-0000-0000-0000DA1D0000}"/>
    <cellStyle name="40% - Accent2 2 6 10" xfId="7649" xr:uid="{00000000-0005-0000-0000-0000DB1D0000}"/>
    <cellStyle name="40% - Accent2 2 6 2" xfId="7650" xr:uid="{00000000-0005-0000-0000-0000DC1D0000}"/>
    <cellStyle name="40% - Accent2 2 6 2 2" xfId="7651" xr:uid="{00000000-0005-0000-0000-0000DD1D0000}"/>
    <cellStyle name="40% - Accent2 2 6 2 2 2" xfId="7652" xr:uid="{00000000-0005-0000-0000-0000DE1D0000}"/>
    <cellStyle name="40% - Accent2 2 6 2 2 3" xfId="7653" xr:uid="{00000000-0005-0000-0000-0000DF1D0000}"/>
    <cellStyle name="40% - Accent2 2 6 2 3" xfId="7654" xr:uid="{00000000-0005-0000-0000-0000E01D0000}"/>
    <cellStyle name="40% - Accent2 2 6 2 4" xfId="7655" xr:uid="{00000000-0005-0000-0000-0000E11D0000}"/>
    <cellStyle name="40% - Accent2 2 6 3" xfId="7656" xr:uid="{00000000-0005-0000-0000-0000E21D0000}"/>
    <cellStyle name="40% - Accent2 2 6 3 2" xfId="7657" xr:uid="{00000000-0005-0000-0000-0000E31D0000}"/>
    <cellStyle name="40% - Accent2 2 6 3 2 2" xfId="7658" xr:uid="{00000000-0005-0000-0000-0000E41D0000}"/>
    <cellStyle name="40% - Accent2 2 6 3 2 3" xfId="7659" xr:uid="{00000000-0005-0000-0000-0000E51D0000}"/>
    <cellStyle name="40% - Accent2 2 6 3 3" xfId="7660" xr:uid="{00000000-0005-0000-0000-0000E61D0000}"/>
    <cellStyle name="40% - Accent2 2 6 3 4" xfId="7661" xr:uid="{00000000-0005-0000-0000-0000E71D0000}"/>
    <cellStyle name="40% - Accent2 2 6 4" xfId="7662" xr:uid="{00000000-0005-0000-0000-0000E81D0000}"/>
    <cellStyle name="40% - Accent2 2 6 4 2" xfId="7663" xr:uid="{00000000-0005-0000-0000-0000E91D0000}"/>
    <cellStyle name="40% - Accent2 2 6 4 2 2" xfId="7664" xr:uid="{00000000-0005-0000-0000-0000EA1D0000}"/>
    <cellStyle name="40% - Accent2 2 6 4 2 3" xfId="7665" xr:uid="{00000000-0005-0000-0000-0000EB1D0000}"/>
    <cellStyle name="40% - Accent2 2 6 4 3" xfId="7666" xr:uid="{00000000-0005-0000-0000-0000EC1D0000}"/>
    <cellStyle name="40% - Accent2 2 6 4 4" xfId="7667" xr:uid="{00000000-0005-0000-0000-0000ED1D0000}"/>
    <cellStyle name="40% - Accent2 2 6 5" xfId="7668" xr:uid="{00000000-0005-0000-0000-0000EE1D0000}"/>
    <cellStyle name="40% - Accent2 2 6 5 2" xfId="7669" xr:uid="{00000000-0005-0000-0000-0000EF1D0000}"/>
    <cellStyle name="40% - Accent2 2 6 5 2 2" xfId="7670" xr:uid="{00000000-0005-0000-0000-0000F01D0000}"/>
    <cellStyle name="40% - Accent2 2 6 5 2 3" xfId="7671" xr:uid="{00000000-0005-0000-0000-0000F11D0000}"/>
    <cellStyle name="40% - Accent2 2 6 5 3" xfId="7672" xr:uid="{00000000-0005-0000-0000-0000F21D0000}"/>
    <cellStyle name="40% - Accent2 2 6 5 4" xfId="7673" xr:uid="{00000000-0005-0000-0000-0000F31D0000}"/>
    <cellStyle name="40% - Accent2 2 6 6" xfId="7674" xr:uid="{00000000-0005-0000-0000-0000F41D0000}"/>
    <cellStyle name="40% - Accent2 2 6 6 2" xfId="7675" xr:uid="{00000000-0005-0000-0000-0000F51D0000}"/>
    <cellStyle name="40% - Accent2 2 6 6 2 2" xfId="7676" xr:uid="{00000000-0005-0000-0000-0000F61D0000}"/>
    <cellStyle name="40% - Accent2 2 6 6 2 3" xfId="7677" xr:uid="{00000000-0005-0000-0000-0000F71D0000}"/>
    <cellStyle name="40% - Accent2 2 6 6 3" xfId="7678" xr:uid="{00000000-0005-0000-0000-0000F81D0000}"/>
    <cellStyle name="40% - Accent2 2 6 6 4" xfId="7679" xr:uid="{00000000-0005-0000-0000-0000F91D0000}"/>
    <cellStyle name="40% - Accent2 2 6 7" xfId="7680" xr:uid="{00000000-0005-0000-0000-0000FA1D0000}"/>
    <cellStyle name="40% - Accent2 2 6 7 2" xfId="7681" xr:uid="{00000000-0005-0000-0000-0000FB1D0000}"/>
    <cellStyle name="40% - Accent2 2 6 7 2 2" xfId="7682" xr:uid="{00000000-0005-0000-0000-0000FC1D0000}"/>
    <cellStyle name="40% - Accent2 2 6 7 2 3" xfId="7683" xr:uid="{00000000-0005-0000-0000-0000FD1D0000}"/>
    <cellStyle name="40% - Accent2 2 6 7 3" xfId="7684" xr:uid="{00000000-0005-0000-0000-0000FE1D0000}"/>
    <cellStyle name="40% - Accent2 2 6 7 4" xfId="7685" xr:uid="{00000000-0005-0000-0000-0000FF1D0000}"/>
    <cellStyle name="40% - Accent2 2 6 8" xfId="7686" xr:uid="{00000000-0005-0000-0000-0000001E0000}"/>
    <cellStyle name="40% - Accent2 2 6 8 2" xfId="7687" xr:uid="{00000000-0005-0000-0000-0000011E0000}"/>
    <cellStyle name="40% - Accent2 2 6 8 3" xfId="7688" xr:uid="{00000000-0005-0000-0000-0000021E0000}"/>
    <cellStyle name="40% - Accent2 2 6 9" xfId="7689" xr:uid="{00000000-0005-0000-0000-0000031E0000}"/>
    <cellStyle name="40% - Accent2 2 7" xfId="7690" xr:uid="{00000000-0005-0000-0000-0000041E0000}"/>
    <cellStyle name="40% - Accent2 2 7 2" xfId="7691" xr:uid="{00000000-0005-0000-0000-0000051E0000}"/>
    <cellStyle name="40% - Accent2 2 7 2 2" xfId="7692" xr:uid="{00000000-0005-0000-0000-0000061E0000}"/>
    <cellStyle name="40% - Accent2 2 7 2 3" xfId="7693" xr:uid="{00000000-0005-0000-0000-0000071E0000}"/>
    <cellStyle name="40% - Accent2 2 7 3" xfId="7694" xr:uid="{00000000-0005-0000-0000-0000081E0000}"/>
    <cellStyle name="40% - Accent2 2 7 4" xfId="7695" xr:uid="{00000000-0005-0000-0000-0000091E0000}"/>
    <cellStyle name="40% - Accent2 2 8" xfId="7696" xr:uid="{00000000-0005-0000-0000-00000A1E0000}"/>
    <cellStyle name="40% - Accent2 2 8 2" xfId="7697" xr:uid="{00000000-0005-0000-0000-00000B1E0000}"/>
    <cellStyle name="40% - Accent2 2 8 2 2" xfId="7698" xr:uid="{00000000-0005-0000-0000-00000C1E0000}"/>
    <cellStyle name="40% - Accent2 2 8 2 3" xfId="7699" xr:uid="{00000000-0005-0000-0000-00000D1E0000}"/>
    <cellStyle name="40% - Accent2 2 8 3" xfId="7700" xr:uid="{00000000-0005-0000-0000-00000E1E0000}"/>
    <cellStyle name="40% - Accent2 2 8 4" xfId="7701" xr:uid="{00000000-0005-0000-0000-00000F1E0000}"/>
    <cellStyle name="40% - Accent2 2 9" xfId="7702" xr:uid="{00000000-0005-0000-0000-0000101E0000}"/>
    <cellStyle name="40% - Accent2 2 9 2" xfId="7703" xr:uid="{00000000-0005-0000-0000-0000111E0000}"/>
    <cellStyle name="40% - Accent2 2 9 2 2" xfId="7704" xr:uid="{00000000-0005-0000-0000-0000121E0000}"/>
    <cellStyle name="40% - Accent2 2 9 2 3" xfId="7705" xr:uid="{00000000-0005-0000-0000-0000131E0000}"/>
    <cellStyle name="40% - Accent2 2 9 3" xfId="7706" xr:uid="{00000000-0005-0000-0000-0000141E0000}"/>
    <cellStyle name="40% - Accent2 2 9 4" xfId="7707" xr:uid="{00000000-0005-0000-0000-0000151E0000}"/>
    <cellStyle name="40% - Accent2 3" xfId="7708" xr:uid="{00000000-0005-0000-0000-0000161E0000}"/>
    <cellStyle name="40% - Accent2 4" xfId="7709" xr:uid="{00000000-0005-0000-0000-0000171E0000}"/>
    <cellStyle name="40% - Accent2 4 10" xfId="7710" xr:uid="{00000000-0005-0000-0000-0000181E0000}"/>
    <cellStyle name="40% - Accent2 4 10 2" xfId="7711" xr:uid="{00000000-0005-0000-0000-0000191E0000}"/>
    <cellStyle name="40% - Accent2 4 10 3" xfId="7712" xr:uid="{00000000-0005-0000-0000-00001A1E0000}"/>
    <cellStyle name="40% - Accent2 4 11" xfId="7713" xr:uid="{00000000-0005-0000-0000-00001B1E0000}"/>
    <cellStyle name="40% - Accent2 4 12" xfId="7714" xr:uid="{00000000-0005-0000-0000-00001C1E0000}"/>
    <cellStyle name="40% - Accent2 4 2" xfId="7715" xr:uid="{00000000-0005-0000-0000-00001D1E0000}"/>
    <cellStyle name="40% - Accent2 4 2 10" xfId="7716" xr:uid="{00000000-0005-0000-0000-00001E1E0000}"/>
    <cellStyle name="40% - Accent2 4 2 2" xfId="7717" xr:uid="{00000000-0005-0000-0000-00001F1E0000}"/>
    <cellStyle name="40% - Accent2 4 2 2 2" xfId="7718" xr:uid="{00000000-0005-0000-0000-0000201E0000}"/>
    <cellStyle name="40% - Accent2 4 2 2 2 2" xfId="7719" xr:uid="{00000000-0005-0000-0000-0000211E0000}"/>
    <cellStyle name="40% - Accent2 4 2 2 2 3" xfId="7720" xr:uid="{00000000-0005-0000-0000-0000221E0000}"/>
    <cellStyle name="40% - Accent2 4 2 2 3" xfId="7721" xr:uid="{00000000-0005-0000-0000-0000231E0000}"/>
    <cellStyle name="40% - Accent2 4 2 2 4" xfId="7722" xr:uid="{00000000-0005-0000-0000-0000241E0000}"/>
    <cellStyle name="40% - Accent2 4 2 3" xfId="7723" xr:uid="{00000000-0005-0000-0000-0000251E0000}"/>
    <cellStyle name="40% - Accent2 4 2 3 2" xfId="7724" xr:uid="{00000000-0005-0000-0000-0000261E0000}"/>
    <cellStyle name="40% - Accent2 4 2 3 2 2" xfId="7725" xr:uid="{00000000-0005-0000-0000-0000271E0000}"/>
    <cellStyle name="40% - Accent2 4 2 3 2 3" xfId="7726" xr:uid="{00000000-0005-0000-0000-0000281E0000}"/>
    <cellStyle name="40% - Accent2 4 2 3 3" xfId="7727" xr:uid="{00000000-0005-0000-0000-0000291E0000}"/>
    <cellStyle name="40% - Accent2 4 2 3 4" xfId="7728" xr:uid="{00000000-0005-0000-0000-00002A1E0000}"/>
    <cellStyle name="40% - Accent2 4 2 4" xfId="7729" xr:uid="{00000000-0005-0000-0000-00002B1E0000}"/>
    <cellStyle name="40% - Accent2 4 2 4 2" xfId="7730" xr:uid="{00000000-0005-0000-0000-00002C1E0000}"/>
    <cellStyle name="40% - Accent2 4 2 4 2 2" xfId="7731" xr:uid="{00000000-0005-0000-0000-00002D1E0000}"/>
    <cellStyle name="40% - Accent2 4 2 4 2 3" xfId="7732" xr:uid="{00000000-0005-0000-0000-00002E1E0000}"/>
    <cellStyle name="40% - Accent2 4 2 4 3" xfId="7733" xr:uid="{00000000-0005-0000-0000-00002F1E0000}"/>
    <cellStyle name="40% - Accent2 4 2 4 4" xfId="7734" xr:uid="{00000000-0005-0000-0000-0000301E0000}"/>
    <cellStyle name="40% - Accent2 4 2 5" xfId="7735" xr:uid="{00000000-0005-0000-0000-0000311E0000}"/>
    <cellStyle name="40% - Accent2 4 2 5 2" xfId="7736" xr:uid="{00000000-0005-0000-0000-0000321E0000}"/>
    <cellStyle name="40% - Accent2 4 2 5 2 2" xfId="7737" xr:uid="{00000000-0005-0000-0000-0000331E0000}"/>
    <cellStyle name="40% - Accent2 4 2 5 2 3" xfId="7738" xr:uid="{00000000-0005-0000-0000-0000341E0000}"/>
    <cellStyle name="40% - Accent2 4 2 5 3" xfId="7739" xr:uid="{00000000-0005-0000-0000-0000351E0000}"/>
    <cellStyle name="40% - Accent2 4 2 5 4" xfId="7740" xr:uid="{00000000-0005-0000-0000-0000361E0000}"/>
    <cellStyle name="40% - Accent2 4 2 6" xfId="7741" xr:uid="{00000000-0005-0000-0000-0000371E0000}"/>
    <cellStyle name="40% - Accent2 4 2 6 2" xfId="7742" xr:uid="{00000000-0005-0000-0000-0000381E0000}"/>
    <cellStyle name="40% - Accent2 4 2 6 2 2" xfId="7743" xr:uid="{00000000-0005-0000-0000-0000391E0000}"/>
    <cellStyle name="40% - Accent2 4 2 6 2 3" xfId="7744" xr:uid="{00000000-0005-0000-0000-00003A1E0000}"/>
    <cellStyle name="40% - Accent2 4 2 6 3" xfId="7745" xr:uid="{00000000-0005-0000-0000-00003B1E0000}"/>
    <cellStyle name="40% - Accent2 4 2 6 4" xfId="7746" xr:uid="{00000000-0005-0000-0000-00003C1E0000}"/>
    <cellStyle name="40% - Accent2 4 2 7" xfId="7747" xr:uid="{00000000-0005-0000-0000-00003D1E0000}"/>
    <cellStyle name="40% - Accent2 4 2 7 2" xfId="7748" xr:uid="{00000000-0005-0000-0000-00003E1E0000}"/>
    <cellStyle name="40% - Accent2 4 2 7 2 2" xfId="7749" xr:uid="{00000000-0005-0000-0000-00003F1E0000}"/>
    <cellStyle name="40% - Accent2 4 2 7 2 3" xfId="7750" xr:uid="{00000000-0005-0000-0000-0000401E0000}"/>
    <cellStyle name="40% - Accent2 4 2 7 3" xfId="7751" xr:uid="{00000000-0005-0000-0000-0000411E0000}"/>
    <cellStyle name="40% - Accent2 4 2 7 4" xfId="7752" xr:uid="{00000000-0005-0000-0000-0000421E0000}"/>
    <cellStyle name="40% - Accent2 4 2 8" xfId="7753" xr:uid="{00000000-0005-0000-0000-0000431E0000}"/>
    <cellStyle name="40% - Accent2 4 2 8 2" xfId="7754" xr:uid="{00000000-0005-0000-0000-0000441E0000}"/>
    <cellStyle name="40% - Accent2 4 2 8 3" xfId="7755" xr:uid="{00000000-0005-0000-0000-0000451E0000}"/>
    <cellStyle name="40% - Accent2 4 2 9" xfId="7756" xr:uid="{00000000-0005-0000-0000-0000461E0000}"/>
    <cellStyle name="40% - Accent2 4 3" xfId="7757" xr:uid="{00000000-0005-0000-0000-0000471E0000}"/>
    <cellStyle name="40% - Accent2 4 3 10" xfId="7758" xr:uid="{00000000-0005-0000-0000-0000481E0000}"/>
    <cellStyle name="40% - Accent2 4 3 2" xfId="7759" xr:uid="{00000000-0005-0000-0000-0000491E0000}"/>
    <cellStyle name="40% - Accent2 4 3 2 2" xfId="7760" xr:uid="{00000000-0005-0000-0000-00004A1E0000}"/>
    <cellStyle name="40% - Accent2 4 3 2 2 2" xfId="7761" xr:uid="{00000000-0005-0000-0000-00004B1E0000}"/>
    <cellStyle name="40% - Accent2 4 3 2 2 3" xfId="7762" xr:uid="{00000000-0005-0000-0000-00004C1E0000}"/>
    <cellStyle name="40% - Accent2 4 3 2 3" xfId="7763" xr:uid="{00000000-0005-0000-0000-00004D1E0000}"/>
    <cellStyle name="40% - Accent2 4 3 2 4" xfId="7764" xr:uid="{00000000-0005-0000-0000-00004E1E0000}"/>
    <cellStyle name="40% - Accent2 4 3 3" xfId="7765" xr:uid="{00000000-0005-0000-0000-00004F1E0000}"/>
    <cellStyle name="40% - Accent2 4 3 3 2" xfId="7766" xr:uid="{00000000-0005-0000-0000-0000501E0000}"/>
    <cellStyle name="40% - Accent2 4 3 3 2 2" xfId="7767" xr:uid="{00000000-0005-0000-0000-0000511E0000}"/>
    <cellStyle name="40% - Accent2 4 3 3 2 3" xfId="7768" xr:uid="{00000000-0005-0000-0000-0000521E0000}"/>
    <cellStyle name="40% - Accent2 4 3 3 3" xfId="7769" xr:uid="{00000000-0005-0000-0000-0000531E0000}"/>
    <cellStyle name="40% - Accent2 4 3 3 4" xfId="7770" xr:uid="{00000000-0005-0000-0000-0000541E0000}"/>
    <cellStyle name="40% - Accent2 4 3 4" xfId="7771" xr:uid="{00000000-0005-0000-0000-0000551E0000}"/>
    <cellStyle name="40% - Accent2 4 3 4 2" xfId="7772" xr:uid="{00000000-0005-0000-0000-0000561E0000}"/>
    <cellStyle name="40% - Accent2 4 3 4 2 2" xfId="7773" xr:uid="{00000000-0005-0000-0000-0000571E0000}"/>
    <cellStyle name="40% - Accent2 4 3 4 2 3" xfId="7774" xr:uid="{00000000-0005-0000-0000-0000581E0000}"/>
    <cellStyle name="40% - Accent2 4 3 4 3" xfId="7775" xr:uid="{00000000-0005-0000-0000-0000591E0000}"/>
    <cellStyle name="40% - Accent2 4 3 4 4" xfId="7776" xr:uid="{00000000-0005-0000-0000-00005A1E0000}"/>
    <cellStyle name="40% - Accent2 4 3 5" xfId="7777" xr:uid="{00000000-0005-0000-0000-00005B1E0000}"/>
    <cellStyle name="40% - Accent2 4 3 5 2" xfId="7778" xr:uid="{00000000-0005-0000-0000-00005C1E0000}"/>
    <cellStyle name="40% - Accent2 4 3 5 2 2" xfId="7779" xr:uid="{00000000-0005-0000-0000-00005D1E0000}"/>
    <cellStyle name="40% - Accent2 4 3 5 2 3" xfId="7780" xr:uid="{00000000-0005-0000-0000-00005E1E0000}"/>
    <cellStyle name="40% - Accent2 4 3 5 3" xfId="7781" xr:uid="{00000000-0005-0000-0000-00005F1E0000}"/>
    <cellStyle name="40% - Accent2 4 3 5 4" xfId="7782" xr:uid="{00000000-0005-0000-0000-0000601E0000}"/>
    <cellStyle name="40% - Accent2 4 3 6" xfId="7783" xr:uid="{00000000-0005-0000-0000-0000611E0000}"/>
    <cellStyle name="40% - Accent2 4 3 6 2" xfId="7784" xr:uid="{00000000-0005-0000-0000-0000621E0000}"/>
    <cellStyle name="40% - Accent2 4 3 6 2 2" xfId="7785" xr:uid="{00000000-0005-0000-0000-0000631E0000}"/>
    <cellStyle name="40% - Accent2 4 3 6 2 3" xfId="7786" xr:uid="{00000000-0005-0000-0000-0000641E0000}"/>
    <cellStyle name="40% - Accent2 4 3 6 3" xfId="7787" xr:uid="{00000000-0005-0000-0000-0000651E0000}"/>
    <cellStyle name="40% - Accent2 4 3 6 4" xfId="7788" xr:uid="{00000000-0005-0000-0000-0000661E0000}"/>
    <cellStyle name="40% - Accent2 4 3 7" xfId="7789" xr:uid="{00000000-0005-0000-0000-0000671E0000}"/>
    <cellStyle name="40% - Accent2 4 3 7 2" xfId="7790" xr:uid="{00000000-0005-0000-0000-0000681E0000}"/>
    <cellStyle name="40% - Accent2 4 3 7 2 2" xfId="7791" xr:uid="{00000000-0005-0000-0000-0000691E0000}"/>
    <cellStyle name="40% - Accent2 4 3 7 2 3" xfId="7792" xr:uid="{00000000-0005-0000-0000-00006A1E0000}"/>
    <cellStyle name="40% - Accent2 4 3 7 3" xfId="7793" xr:uid="{00000000-0005-0000-0000-00006B1E0000}"/>
    <cellStyle name="40% - Accent2 4 3 7 4" xfId="7794" xr:uid="{00000000-0005-0000-0000-00006C1E0000}"/>
    <cellStyle name="40% - Accent2 4 3 8" xfId="7795" xr:uid="{00000000-0005-0000-0000-00006D1E0000}"/>
    <cellStyle name="40% - Accent2 4 3 8 2" xfId="7796" xr:uid="{00000000-0005-0000-0000-00006E1E0000}"/>
    <cellStyle name="40% - Accent2 4 3 8 3" xfId="7797" xr:uid="{00000000-0005-0000-0000-00006F1E0000}"/>
    <cellStyle name="40% - Accent2 4 3 9" xfId="7798" xr:uid="{00000000-0005-0000-0000-0000701E0000}"/>
    <cellStyle name="40% - Accent2 4 4" xfId="7799" xr:uid="{00000000-0005-0000-0000-0000711E0000}"/>
    <cellStyle name="40% - Accent2 4 4 2" xfId="7800" xr:uid="{00000000-0005-0000-0000-0000721E0000}"/>
    <cellStyle name="40% - Accent2 4 4 2 2" xfId="7801" xr:uid="{00000000-0005-0000-0000-0000731E0000}"/>
    <cellStyle name="40% - Accent2 4 4 2 3" xfId="7802" xr:uid="{00000000-0005-0000-0000-0000741E0000}"/>
    <cellStyle name="40% - Accent2 4 4 3" xfId="7803" xr:uid="{00000000-0005-0000-0000-0000751E0000}"/>
    <cellStyle name="40% - Accent2 4 4 4" xfId="7804" xr:uid="{00000000-0005-0000-0000-0000761E0000}"/>
    <cellStyle name="40% - Accent2 4 5" xfId="7805" xr:uid="{00000000-0005-0000-0000-0000771E0000}"/>
    <cellStyle name="40% - Accent2 4 5 2" xfId="7806" xr:uid="{00000000-0005-0000-0000-0000781E0000}"/>
    <cellStyle name="40% - Accent2 4 5 2 2" xfId="7807" xr:uid="{00000000-0005-0000-0000-0000791E0000}"/>
    <cellStyle name="40% - Accent2 4 5 2 3" xfId="7808" xr:uid="{00000000-0005-0000-0000-00007A1E0000}"/>
    <cellStyle name="40% - Accent2 4 5 3" xfId="7809" xr:uid="{00000000-0005-0000-0000-00007B1E0000}"/>
    <cellStyle name="40% - Accent2 4 5 4" xfId="7810" xr:uid="{00000000-0005-0000-0000-00007C1E0000}"/>
    <cellStyle name="40% - Accent2 4 6" xfId="7811" xr:uid="{00000000-0005-0000-0000-00007D1E0000}"/>
    <cellStyle name="40% - Accent2 4 6 2" xfId="7812" xr:uid="{00000000-0005-0000-0000-00007E1E0000}"/>
    <cellStyle name="40% - Accent2 4 6 2 2" xfId="7813" xr:uid="{00000000-0005-0000-0000-00007F1E0000}"/>
    <cellStyle name="40% - Accent2 4 6 2 3" xfId="7814" xr:uid="{00000000-0005-0000-0000-0000801E0000}"/>
    <cellStyle name="40% - Accent2 4 6 3" xfId="7815" xr:uid="{00000000-0005-0000-0000-0000811E0000}"/>
    <cellStyle name="40% - Accent2 4 6 4" xfId="7816" xr:uid="{00000000-0005-0000-0000-0000821E0000}"/>
    <cellStyle name="40% - Accent2 4 7" xfId="7817" xr:uid="{00000000-0005-0000-0000-0000831E0000}"/>
    <cellStyle name="40% - Accent2 4 7 2" xfId="7818" xr:uid="{00000000-0005-0000-0000-0000841E0000}"/>
    <cellStyle name="40% - Accent2 4 7 2 2" xfId="7819" xr:uid="{00000000-0005-0000-0000-0000851E0000}"/>
    <cellStyle name="40% - Accent2 4 7 2 3" xfId="7820" xr:uid="{00000000-0005-0000-0000-0000861E0000}"/>
    <cellStyle name="40% - Accent2 4 7 3" xfId="7821" xr:uid="{00000000-0005-0000-0000-0000871E0000}"/>
    <cellStyle name="40% - Accent2 4 7 4" xfId="7822" xr:uid="{00000000-0005-0000-0000-0000881E0000}"/>
    <cellStyle name="40% - Accent2 4 8" xfId="7823" xr:uid="{00000000-0005-0000-0000-0000891E0000}"/>
    <cellStyle name="40% - Accent2 4 8 2" xfId="7824" xr:uid="{00000000-0005-0000-0000-00008A1E0000}"/>
    <cellStyle name="40% - Accent2 4 8 2 2" xfId="7825" xr:uid="{00000000-0005-0000-0000-00008B1E0000}"/>
    <cellStyle name="40% - Accent2 4 8 2 3" xfId="7826" xr:uid="{00000000-0005-0000-0000-00008C1E0000}"/>
    <cellStyle name="40% - Accent2 4 8 3" xfId="7827" xr:uid="{00000000-0005-0000-0000-00008D1E0000}"/>
    <cellStyle name="40% - Accent2 4 8 4" xfId="7828" xr:uid="{00000000-0005-0000-0000-00008E1E0000}"/>
    <cellStyle name="40% - Accent2 4 9" xfId="7829" xr:uid="{00000000-0005-0000-0000-00008F1E0000}"/>
    <cellStyle name="40% - Accent2 4 9 2" xfId="7830" xr:uid="{00000000-0005-0000-0000-0000901E0000}"/>
    <cellStyle name="40% - Accent2 4 9 2 2" xfId="7831" xr:uid="{00000000-0005-0000-0000-0000911E0000}"/>
    <cellStyle name="40% - Accent2 4 9 2 3" xfId="7832" xr:uid="{00000000-0005-0000-0000-0000921E0000}"/>
    <cellStyle name="40% - Accent2 4 9 3" xfId="7833" xr:uid="{00000000-0005-0000-0000-0000931E0000}"/>
    <cellStyle name="40% - Accent2 4 9 4" xfId="7834" xr:uid="{00000000-0005-0000-0000-0000941E0000}"/>
    <cellStyle name="40% - Accent2 5" xfId="7835" xr:uid="{00000000-0005-0000-0000-0000951E0000}"/>
    <cellStyle name="40% - Accent2 5 10" xfId="7836" xr:uid="{00000000-0005-0000-0000-0000961E0000}"/>
    <cellStyle name="40% - Accent2 5 10 2" xfId="7837" xr:uid="{00000000-0005-0000-0000-0000971E0000}"/>
    <cellStyle name="40% - Accent2 5 10 3" xfId="7838" xr:uid="{00000000-0005-0000-0000-0000981E0000}"/>
    <cellStyle name="40% - Accent2 5 11" xfId="7839" xr:uid="{00000000-0005-0000-0000-0000991E0000}"/>
    <cellStyle name="40% - Accent2 5 12" xfId="7840" xr:uid="{00000000-0005-0000-0000-00009A1E0000}"/>
    <cellStyle name="40% - Accent2 5 2" xfId="7841" xr:uid="{00000000-0005-0000-0000-00009B1E0000}"/>
    <cellStyle name="40% - Accent2 5 2 10" xfId="7842" xr:uid="{00000000-0005-0000-0000-00009C1E0000}"/>
    <cellStyle name="40% - Accent2 5 2 2" xfId="7843" xr:uid="{00000000-0005-0000-0000-00009D1E0000}"/>
    <cellStyle name="40% - Accent2 5 2 2 2" xfId="7844" xr:uid="{00000000-0005-0000-0000-00009E1E0000}"/>
    <cellStyle name="40% - Accent2 5 2 2 2 2" xfId="7845" xr:uid="{00000000-0005-0000-0000-00009F1E0000}"/>
    <cellStyle name="40% - Accent2 5 2 2 2 3" xfId="7846" xr:uid="{00000000-0005-0000-0000-0000A01E0000}"/>
    <cellStyle name="40% - Accent2 5 2 2 3" xfId="7847" xr:uid="{00000000-0005-0000-0000-0000A11E0000}"/>
    <cellStyle name="40% - Accent2 5 2 2 4" xfId="7848" xr:uid="{00000000-0005-0000-0000-0000A21E0000}"/>
    <cellStyle name="40% - Accent2 5 2 3" xfId="7849" xr:uid="{00000000-0005-0000-0000-0000A31E0000}"/>
    <cellStyle name="40% - Accent2 5 2 3 2" xfId="7850" xr:uid="{00000000-0005-0000-0000-0000A41E0000}"/>
    <cellStyle name="40% - Accent2 5 2 3 2 2" xfId="7851" xr:uid="{00000000-0005-0000-0000-0000A51E0000}"/>
    <cellStyle name="40% - Accent2 5 2 3 2 3" xfId="7852" xr:uid="{00000000-0005-0000-0000-0000A61E0000}"/>
    <cellStyle name="40% - Accent2 5 2 3 3" xfId="7853" xr:uid="{00000000-0005-0000-0000-0000A71E0000}"/>
    <cellStyle name="40% - Accent2 5 2 3 4" xfId="7854" xr:uid="{00000000-0005-0000-0000-0000A81E0000}"/>
    <cellStyle name="40% - Accent2 5 2 4" xfId="7855" xr:uid="{00000000-0005-0000-0000-0000A91E0000}"/>
    <cellStyle name="40% - Accent2 5 2 4 2" xfId="7856" xr:uid="{00000000-0005-0000-0000-0000AA1E0000}"/>
    <cellStyle name="40% - Accent2 5 2 4 2 2" xfId="7857" xr:uid="{00000000-0005-0000-0000-0000AB1E0000}"/>
    <cellStyle name="40% - Accent2 5 2 4 2 3" xfId="7858" xr:uid="{00000000-0005-0000-0000-0000AC1E0000}"/>
    <cellStyle name="40% - Accent2 5 2 4 3" xfId="7859" xr:uid="{00000000-0005-0000-0000-0000AD1E0000}"/>
    <cellStyle name="40% - Accent2 5 2 4 4" xfId="7860" xr:uid="{00000000-0005-0000-0000-0000AE1E0000}"/>
    <cellStyle name="40% - Accent2 5 2 5" xfId="7861" xr:uid="{00000000-0005-0000-0000-0000AF1E0000}"/>
    <cellStyle name="40% - Accent2 5 2 5 2" xfId="7862" xr:uid="{00000000-0005-0000-0000-0000B01E0000}"/>
    <cellStyle name="40% - Accent2 5 2 5 2 2" xfId="7863" xr:uid="{00000000-0005-0000-0000-0000B11E0000}"/>
    <cellStyle name="40% - Accent2 5 2 5 2 3" xfId="7864" xr:uid="{00000000-0005-0000-0000-0000B21E0000}"/>
    <cellStyle name="40% - Accent2 5 2 5 3" xfId="7865" xr:uid="{00000000-0005-0000-0000-0000B31E0000}"/>
    <cellStyle name="40% - Accent2 5 2 5 4" xfId="7866" xr:uid="{00000000-0005-0000-0000-0000B41E0000}"/>
    <cellStyle name="40% - Accent2 5 2 6" xfId="7867" xr:uid="{00000000-0005-0000-0000-0000B51E0000}"/>
    <cellStyle name="40% - Accent2 5 2 6 2" xfId="7868" xr:uid="{00000000-0005-0000-0000-0000B61E0000}"/>
    <cellStyle name="40% - Accent2 5 2 6 2 2" xfId="7869" xr:uid="{00000000-0005-0000-0000-0000B71E0000}"/>
    <cellStyle name="40% - Accent2 5 2 6 2 3" xfId="7870" xr:uid="{00000000-0005-0000-0000-0000B81E0000}"/>
    <cellStyle name="40% - Accent2 5 2 6 3" xfId="7871" xr:uid="{00000000-0005-0000-0000-0000B91E0000}"/>
    <cellStyle name="40% - Accent2 5 2 6 4" xfId="7872" xr:uid="{00000000-0005-0000-0000-0000BA1E0000}"/>
    <cellStyle name="40% - Accent2 5 2 7" xfId="7873" xr:uid="{00000000-0005-0000-0000-0000BB1E0000}"/>
    <cellStyle name="40% - Accent2 5 2 7 2" xfId="7874" xr:uid="{00000000-0005-0000-0000-0000BC1E0000}"/>
    <cellStyle name="40% - Accent2 5 2 7 2 2" xfId="7875" xr:uid="{00000000-0005-0000-0000-0000BD1E0000}"/>
    <cellStyle name="40% - Accent2 5 2 7 2 3" xfId="7876" xr:uid="{00000000-0005-0000-0000-0000BE1E0000}"/>
    <cellStyle name="40% - Accent2 5 2 7 3" xfId="7877" xr:uid="{00000000-0005-0000-0000-0000BF1E0000}"/>
    <cellStyle name="40% - Accent2 5 2 7 4" xfId="7878" xr:uid="{00000000-0005-0000-0000-0000C01E0000}"/>
    <cellStyle name="40% - Accent2 5 2 8" xfId="7879" xr:uid="{00000000-0005-0000-0000-0000C11E0000}"/>
    <cellStyle name="40% - Accent2 5 2 8 2" xfId="7880" xr:uid="{00000000-0005-0000-0000-0000C21E0000}"/>
    <cellStyle name="40% - Accent2 5 2 8 3" xfId="7881" xr:uid="{00000000-0005-0000-0000-0000C31E0000}"/>
    <cellStyle name="40% - Accent2 5 2 9" xfId="7882" xr:uid="{00000000-0005-0000-0000-0000C41E0000}"/>
    <cellStyle name="40% - Accent2 5 3" xfId="7883" xr:uid="{00000000-0005-0000-0000-0000C51E0000}"/>
    <cellStyle name="40% - Accent2 5 3 10" xfId="7884" xr:uid="{00000000-0005-0000-0000-0000C61E0000}"/>
    <cellStyle name="40% - Accent2 5 3 2" xfId="7885" xr:uid="{00000000-0005-0000-0000-0000C71E0000}"/>
    <cellStyle name="40% - Accent2 5 3 2 2" xfId="7886" xr:uid="{00000000-0005-0000-0000-0000C81E0000}"/>
    <cellStyle name="40% - Accent2 5 3 2 2 2" xfId="7887" xr:uid="{00000000-0005-0000-0000-0000C91E0000}"/>
    <cellStyle name="40% - Accent2 5 3 2 2 3" xfId="7888" xr:uid="{00000000-0005-0000-0000-0000CA1E0000}"/>
    <cellStyle name="40% - Accent2 5 3 2 3" xfId="7889" xr:uid="{00000000-0005-0000-0000-0000CB1E0000}"/>
    <cellStyle name="40% - Accent2 5 3 2 4" xfId="7890" xr:uid="{00000000-0005-0000-0000-0000CC1E0000}"/>
    <cellStyle name="40% - Accent2 5 3 3" xfId="7891" xr:uid="{00000000-0005-0000-0000-0000CD1E0000}"/>
    <cellStyle name="40% - Accent2 5 3 3 2" xfId="7892" xr:uid="{00000000-0005-0000-0000-0000CE1E0000}"/>
    <cellStyle name="40% - Accent2 5 3 3 2 2" xfId="7893" xr:uid="{00000000-0005-0000-0000-0000CF1E0000}"/>
    <cellStyle name="40% - Accent2 5 3 3 2 3" xfId="7894" xr:uid="{00000000-0005-0000-0000-0000D01E0000}"/>
    <cellStyle name="40% - Accent2 5 3 3 3" xfId="7895" xr:uid="{00000000-0005-0000-0000-0000D11E0000}"/>
    <cellStyle name="40% - Accent2 5 3 3 4" xfId="7896" xr:uid="{00000000-0005-0000-0000-0000D21E0000}"/>
    <cellStyle name="40% - Accent2 5 3 4" xfId="7897" xr:uid="{00000000-0005-0000-0000-0000D31E0000}"/>
    <cellStyle name="40% - Accent2 5 3 4 2" xfId="7898" xr:uid="{00000000-0005-0000-0000-0000D41E0000}"/>
    <cellStyle name="40% - Accent2 5 3 4 2 2" xfId="7899" xr:uid="{00000000-0005-0000-0000-0000D51E0000}"/>
    <cellStyle name="40% - Accent2 5 3 4 2 3" xfId="7900" xr:uid="{00000000-0005-0000-0000-0000D61E0000}"/>
    <cellStyle name="40% - Accent2 5 3 4 3" xfId="7901" xr:uid="{00000000-0005-0000-0000-0000D71E0000}"/>
    <cellStyle name="40% - Accent2 5 3 4 4" xfId="7902" xr:uid="{00000000-0005-0000-0000-0000D81E0000}"/>
    <cellStyle name="40% - Accent2 5 3 5" xfId="7903" xr:uid="{00000000-0005-0000-0000-0000D91E0000}"/>
    <cellStyle name="40% - Accent2 5 3 5 2" xfId="7904" xr:uid="{00000000-0005-0000-0000-0000DA1E0000}"/>
    <cellStyle name="40% - Accent2 5 3 5 2 2" xfId="7905" xr:uid="{00000000-0005-0000-0000-0000DB1E0000}"/>
    <cellStyle name="40% - Accent2 5 3 5 2 3" xfId="7906" xr:uid="{00000000-0005-0000-0000-0000DC1E0000}"/>
    <cellStyle name="40% - Accent2 5 3 5 3" xfId="7907" xr:uid="{00000000-0005-0000-0000-0000DD1E0000}"/>
    <cellStyle name="40% - Accent2 5 3 5 4" xfId="7908" xr:uid="{00000000-0005-0000-0000-0000DE1E0000}"/>
    <cellStyle name="40% - Accent2 5 3 6" xfId="7909" xr:uid="{00000000-0005-0000-0000-0000DF1E0000}"/>
    <cellStyle name="40% - Accent2 5 3 6 2" xfId="7910" xr:uid="{00000000-0005-0000-0000-0000E01E0000}"/>
    <cellStyle name="40% - Accent2 5 3 6 2 2" xfId="7911" xr:uid="{00000000-0005-0000-0000-0000E11E0000}"/>
    <cellStyle name="40% - Accent2 5 3 6 2 3" xfId="7912" xr:uid="{00000000-0005-0000-0000-0000E21E0000}"/>
    <cellStyle name="40% - Accent2 5 3 6 3" xfId="7913" xr:uid="{00000000-0005-0000-0000-0000E31E0000}"/>
    <cellStyle name="40% - Accent2 5 3 6 4" xfId="7914" xr:uid="{00000000-0005-0000-0000-0000E41E0000}"/>
    <cellStyle name="40% - Accent2 5 3 7" xfId="7915" xr:uid="{00000000-0005-0000-0000-0000E51E0000}"/>
    <cellStyle name="40% - Accent2 5 3 7 2" xfId="7916" xr:uid="{00000000-0005-0000-0000-0000E61E0000}"/>
    <cellStyle name="40% - Accent2 5 3 7 2 2" xfId="7917" xr:uid="{00000000-0005-0000-0000-0000E71E0000}"/>
    <cellStyle name="40% - Accent2 5 3 7 2 3" xfId="7918" xr:uid="{00000000-0005-0000-0000-0000E81E0000}"/>
    <cellStyle name="40% - Accent2 5 3 7 3" xfId="7919" xr:uid="{00000000-0005-0000-0000-0000E91E0000}"/>
    <cellStyle name="40% - Accent2 5 3 7 4" xfId="7920" xr:uid="{00000000-0005-0000-0000-0000EA1E0000}"/>
    <cellStyle name="40% - Accent2 5 3 8" xfId="7921" xr:uid="{00000000-0005-0000-0000-0000EB1E0000}"/>
    <cellStyle name="40% - Accent2 5 3 8 2" xfId="7922" xr:uid="{00000000-0005-0000-0000-0000EC1E0000}"/>
    <cellStyle name="40% - Accent2 5 3 8 3" xfId="7923" xr:uid="{00000000-0005-0000-0000-0000ED1E0000}"/>
    <cellStyle name="40% - Accent2 5 3 9" xfId="7924" xr:uid="{00000000-0005-0000-0000-0000EE1E0000}"/>
    <cellStyle name="40% - Accent2 5 4" xfId="7925" xr:uid="{00000000-0005-0000-0000-0000EF1E0000}"/>
    <cellStyle name="40% - Accent2 5 4 2" xfId="7926" xr:uid="{00000000-0005-0000-0000-0000F01E0000}"/>
    <cellStyle name="40% - Accent2 5 4 2 2" xfId="7927" xr:uid="{00000000-0005-0000-0000-0000F11E0000}"/>
    <cellStyle name="40% - Accent2 5 4 2 3" xfId="7928" xr:uid="{00000000-0005-0000-0000-0000F21E0000}"/>
    <cellStyle name="40% - Accent2 5 4 3" xfId="7929" xr:uid="{00000000-0005-0000-0000-0000F31E0000}"/>
    <cellStyle name="40% - Accent2 5 4 4" xfId="7930" xr:uid="{00000000-0005-0000-0000-0000F41E0000}"/>
    <cellStyle name="40% - Accent2 5 5" xfId="7931" xr:uid="{00000000-0005-0000-0000-0000F51E0000}"/>
    <cellStyle name="40% - Accent2 5 5 2" xfId="7932" xr:uid="{00000000-0005-0000-0000-0000F61E0000}"/>
    <cellStyle name="40% - Accent2 5 5 2 2" xfId="7933" xr:uid="{00000000-0005-0000-0000-0000F71E0000}"/>
    <cellStyle name="40% - Accent2 5 5 2 3" xfId="7934" xr:uid="{00000000-0005-0000-0000-0000F81E0000}"/>
    <cellStyle name="40% - Accent2 5 5 3" xfId="7935" xr:uid="{00000000-0005-0000-0000-0000F91E0000}"/>
    <cellStyle name="40% - Accent2 5 5 4" xfId="7936" xr:uid="{00000000-0005-0000-0000-0000FA1E0000}"/>
    <cellStyle name="40% - Accent2 5 6" xfId="7937" xr:uid="{00000000-0005-0000-0000-0000FB1E0000}"/>
    <cellStyle name="40% - Accent2 5 6 2" xfId="7938" xr:uid="{00000000-0005-0000-0000-0000FC1E0000}"/>
    <cellStyle name="40% - Accent2 5 6 2 2" xfId="7939" xr:uid="{00000000-0005-0000-0000-0000FD1E0000}"/>
    <cellStyle name="40% - Accent2 5 6 2 3" xfId="7940" xr:uid="{00000000-0005-0000-0000-0000FE1E0000}"/>
    <cellStyle name="40% - Accent2 5 6 3" xfId="7941" xr:uid="{00000000-0005-0000-0000-0000FF1E0000}"/>
    <cellStyle name="40% - Accent2 5 6 4" xfId="7942" xr:uid="{00000000-0005-0000-0000-0000001F0000}"/>
    <cellStyle name="40% - Accent2 5 7" xfId="7943" xr:uid="{00000000-0005-0000-0000-0000011F0000}"/>
    <cellStyle name="40% - Accent2 5 7 2" xfId="7944" xr:uid="{00000000-0005-0000-0000-0000021F0000}"/>
    <cellStyle name="40% - Accent2 5 7 2 2" xfId="7945" xr:uid="{00000000-0005-0000-0000-0000031F0000}"/>
    <cellStyle name="40% - Accent2 5 7 2 3" xfId="7946" xr:uid="{00000000-0005-0000-0000-0000041F0000}"/>
    <cellStyle name="40% - Accent2 5 7 3" xfId="7947" xr:uid="{00000000-0005-0000-0000-0000051F0000}"/>
    <cellStyle name="40% - Accent2 5 7 4" xfId="7948" xr:uid="{00000000-0005-0000-0000-0000061F0000}"/>
    <cellStyle name="40% - Accent2 5 8" xfId="7949" xr:uid="{00000000-0005-0000-0000-0000071F0000}"/>
    <cellStyle name="40% - Accent2 5 8 2" xfId="7950" xr:uid="{00000000-0005-0000-0000-0000081F0000}"/>
    <cellStyle name="40% - Accent2 5 8 2 2" xfId="7951" xr:uid="{00000000-0005-0000-0000-0000091F0000}"/>
    <cellStyle name="40% - Accent2 5 8 2 3" xfId="7952" xr:uid="{00000000-0005-0000-0000-00000A1F0000}"/>
    <cellStyle name="40% - Accent2 5 8 3" xfId="7953" xr:uid="{00000000-0005-0000-0000-00000B1F0000}"/>
    <cellStyle name="40% - Accent2 5 8 4" xfId="7954" xr:uid="{00000000-0005-0000-0000-00000C1F0000}"/>
    <cellStyle name="40% - Accent2 5 9" xfId="7955" xr:uid="{00000000-0005-0000-0000-00000D1F0000}"/>
    <cellStyle name="40% - Accent2 5 9 2" xfId="7956" xr:uid="{00000000-0005-0000-0000-00000E1F0000}"/>
    <cellStyle name="40% - Accent2 5 9 2 2" xfId="7957" xr:uid="{00000000-0005-0000-0000-00000F1F0000}"/>
    <cellStyle name="40% - Accent2 5 9 2 3" xfId="7958" xr:uid="{00000000-0005-0000-0000-0000101F0000}"/>
    <cellStyle name="40% - Accent2 5 9 3" xfId="7959" xr:uid="{00000000-0005-0000-0000-0000111F0000}"/>
    <cellStyle name="40% - Accent2 5 9 4" xfId="7960" xr:uid="{00000000-0005-0000-0000-0000121F0000}"/>
    <cellStyle name="40% - Accent2 6" xfId="7961" xr:uid="{00000000-0005-0000-0000-0000131F0000}"/>
    <cellStyle name="40% - Accent2 6 10" xfId="7962" xr:uid="{00000000-0005-0000-0000-0000141F0000}"/>
    <cellStyle name="40% - Accent2 6 10 2" xfId="7963" xr:uid="{00000000-0005-0000-0000-0000151F0000}"/>
    <cellStyle name="40% - Accent2 6 10 3" xfId="7964" xr:uid="{00000000-0005-0000-0000-0000161F0000}"/>
    <cellStyle name="40% - Accent2 6 11" xfId="7965" xr:uid="{00000000-0005-0000-0000-0000171F0000}"/>
    <cellStyle name="40% - Accent2 6 12" xfId="7966" xr:uid="{00000000-0005-0000-0000-0000181F0000}"/>
    <cellStyle name="40% - Accent2 6 2" xfId="7967" xr:uid="{00000000-0005-0000-0000-0000191F0000}"/>
    <cellStyle name="40% - Accent2 6 2 10" xfId="7968" xr:uid="{00000000-0005-0000-0000-00001A1F0000}"/>
    <cellStyle name="40% - Accent2 6 2 2" xfId="7969" xr:uid="{00000000-0005-0000-0000-00001B1F0000}"/>
    <cellStyle name="40% - Accent2 6 2 2 2" xfId="7970" xr:uid="{00000000-0005-0000-0000-00001C1F0000}"/>
    <cellStyle name="40% - Accent2 6 2 2 2 2" xfId="7971" xr:uid="{00000000-0005-0000-0000-00001D1F0000}"/>
    <cellStyle name="40% - Accent2 6 2 2 2 3" xfId="7972" xr:uid="{00000000-0005-0000-0000-00001E1F0000}"/>
    <cellStyle name="40% - Accent2 6 2 2 3" xfId="7973" xr:uid="{00000000-0005-0000-0000-00001F1F0000}"/>
    <cellStyle name="40% - Accent2 6 2 2 4" xfId="7974" xr:uid="{00000000-0005-0000-0000-0000201F0000}"/>
    <cellStyle name="40% - Accent2 6 2 3" xfId="7975" xr:uid="{00000000-0005-0000-0000-0000211F0000}"/>
    <cellStyle name="40% - Accent2 6 2 3 2" xfId="7976" xr:uid="{00000000-0005-0000-0000-0000221F0000}"/>
    <cellStyle name="40% - Accent2 6 2 3 2 2" xfId="7977" xr:uid="{00000000-0005-0000-0000-0000231F0000}"/>
    <cellStyle name="40% - Accent2 6 2 3 2 3" xfId="7978" xr:uid="{00000000-0005-0000-0000-0000241F0000}"/>
    <cellStyle name="40% - Accent2 6 2 3 3" xfId="7979" xr:uid="{00000000-0005-0000-0000-0000251F0000}"/>
    <cellStyle name="40% - Accent2 6 2 3 4" xfId="7980" xr:uid="{00000000-0005-0000-0000-0000261F0000}"/>
    <cellStyle name="40% - Accent2 6 2 4" xfId="7981" xr:uid="{00000000-0005-0000-0000-0000271F0000}"/>
    <cellStyle name="40% - Accent2 6 2 4 2" xfId="7982" xr:uid="{00000000-0005-0000-0000-0000281F0000}"/>
    <cellStyle name="40% - Accent2 6 2 4 2 2" xfId="7983" xr:uid="{00000000-0005-0000-0000-0000291F0000}"/>
    <cellStyle name="40% - Accent2 6 2 4 2 3" xfId="7984" xr:uid="{00000000-0005-0000-0000-00002A1F0000}"/>
    <cellStyle name="40% - Accent2 6 2 4 3" xfId="7985" xr:uid="{00000000-0005-0000-0000-00002B1F0000}"/>
    <cellStyle name="40% - Accent2 6 2 4 4" xfId="7986" xr:uid="{00000000-0005-0000-0000-00002C1F0000}"/>
    <cellStyle name="40% - Accent2 6 2 5" xfId="7987" xr:uid="{00000000-0005-0000-0000-00002D1F0000}"/>
    <cellStyle name="40% - Accent2 6 2 5 2" xfId="7988" xr:uid="{00000000-0005-0000-0000-00002E1F0000}"/>
    <cellStyle name="40% - Accent2 6 2 5 2 2" xfId="7989" xr:uid="{00000000-0005-0000-0000-00002F1F0000}"/>
    <cellStyle name="40% - Accent2 6 2 5 2 3" xfId="7990" xr:uid="{00000000-0005-0000-0000-0000301F0000}"/>
    <cellStyle name="40% - Accent2 6 2 5 3" xfId="7991" xr:uid="{00000000-0005-0000-0000-0000311F0000}"/>
    <cellStyle name="40% - Accent2 6 2 5 4" xfId="7992" xr:uid="{00000000-0005-0000-0000-0000321F0000}"/>
    <cellStyle name="40% - Accent2 6 2 6" xfId="7993" xr:uid="{00000000-0005-0000-0000-0000331F0000}"/>
    <cellStyle name="40% - Accent2 6 2 6 2" xfId="7994" xr:uid="{00000000-0005-0000-0000-0000341F0000}"/>
    <cellStyle name="40% - Accent2 6 2 6 2 2" xfId="7995" xr:uid="{00000000-0005-0000-0000-0000351F0000}"/>
    <cellStyle name="40% - Accent2 6 2 6 2 3" xfId="7996" xr:uid="{00000000-0005-0000-0000-0000361F0000}"/>
    <cellStyle name="40% - Accent2 6 2 6 3" xfId="7997" xr:uid="{00000000-0005-0000-0000-0000371F0000}"/>
    <cellStyle name="40% - Accent2 6 2 6 4" xfId="7998" xr:uid="{00000000-0005-0000-0000-0000381F0000}"/>
    <cellStyle name="40% - Accent2 6 2 7" xfId="7999" xr:uid="{00000000-0005-0000-0000-0000391F0000}"/>
    <cellStyle name="40% - Accent2 6 2 7 2" xfId="8000" xr:uid="{00000000-0005-0000-0000-00003A1F0000}"/>
    <cellStyle name="40% - Accent2 6 2 7 2 2" xfId="8001" xr:uid="{00000000-0005-0000-0000-00003B1F0000}"/>
    <cellStyle name="40% - Accent2 6 2 7 2 3" xfId="8002" xr:uid="{00000000-0005-0000-0000-00003C1F0000}"/>
    <cellStyle name="40% - Accent2 6 2 7 3" xfId="8003" xr:uid="{00000000-0005-0000-0000-00003D1F0000}"/>
    <cellStyle name="40% - Accent2 6 2 7 4" xfId="8004" xr:uid="{00000000-0005-0000-0000-00003E1F0000}"/>
    <cellStyle name="40% - Accent2 6 2 8" xfId="8005" xr:uid="{00000000-0005-0000-0000-00003F1F0000}"/>
    <cellStyle name="40% - Accent2 6 2 8 2" xfId="8006" xr:uid="{00000000-0005-0000-0000-0000401F0000}"/>
    <cellStyle name="40% - Accent2 6 2 8 3" xfId="8007" xr:uid="{00000000-0005-0000-0000-0000411F0000}"/>
    <cellStyle name="40% - Accent2 6 2 9" xfId="8008" xr:uid="{00000000-0005-0000-0000-0000421F0000}"/>
    <cellStyle name="40% - Accent2 6 3" xfId="8009" xr:uid="{00000000-0005-0000-0000-0000431F0000}"/>
    <cellStyle name="40% - Accent2 6 3 10" xfId="8010" xr:uid="{00000000-0005-0000-0000-0000441F0000}"/>
    <cellStyle name="40% - Accent2 6 3 2" xfId="8011" xr:uid="{00000000-0005-0000-0000-0000451F0000}"/>
    <cellStyle name="40% - Accent2 6 3 2 2" xfId="8012" xr:uid="{00000000-0005-0000-0000-0000461F0000}"/>
    <cellStyle name="40% - Accent2 6 3 2 2 2" xfId="8013" xr:uid="{00000000-0005-0000-0000-0000471F0000}"/>
    <cellStyle name="40% - Accent2 6 3 2 2 3" xfId="8014" xr:uid="{00000000-0005-0000-0000-0000481F0000}"/>
    <cellStyle name="40% - Accent2 6 3 2 3" xfId="8015" xr:uid="{00000000-0005-0000-0000-0000491F0000}"/>
    <cellStyle name="40% - Accent2 6 3 2 4" xfId="8016" xr:uid="{00000000-0005-0000-0000-00004A1F0000}"/>
    <cellStyle name="40% - Accent2 6 3 3" xfId="8017" xr:uid="{00000000-0005-0000-0000-00004B1F0000}"/>
    <cellStyle name="40% - Accent2 6 3 3 2" xfId="8018" xr:uid="{00000000-0005-0000-0000-00004C1F0000}"/>
    <cellStyle name="40% - Accent2 6 3 3 2 2" xfId="8019" xr:uid="{00000000-0005-0000-0000-00004D1F0000}"/>
    <cellStyle name="40% - Accent2 6 3 3 2 3" xfId="8020" xr:uid="{00000000-0005-0000-0000-00004E1F0000}"/>
    <cellStyle name="40% - Accent2 6 3 3 3" xfId="8021" xr:uid="{00000000-0005-0000-0000-00004F1F0000}"/>
    <cellStyle name="40% - Accent2 6 3 3 4" xfId="8022" xr:uid="{00000000-0005-0000-0000-0000501F0000}"/>
    <cellStyle name="40% - Accent2 6 3 4" xfId="8023" xr:uid="{00000000-0005-0000-0000-0000511F0000}"/>
    <cellStyle name="40% - Accent2 6 3 4 2" xfId="8024" xr:uid="{00000000-0005-0000-0000-0000521F0000}"/>
    <cellStyle name="40% - Accent2 6 3 4 2 2" xfId="8025" xr:uid="{00000000-0005-0000-0000-0000531F0000}"/>
    <cellStyle name="40% - Accent2 6 3 4 2 3" xfId="8026" xr:uid="{00000000-0005-0000-0000-0000541F0000}"/>
    <cellStyle name="40% - Accent2 6 3 4 3" xfId="8027" xr:uid="{00000000-0005-0000-0000-0000551F0000}"/>
    <cellStyle name="40% - Accent2 6 3 4 4" xfId="8028" xr:uid="{00000000-0005-0000-0000-0000561F0000}"/>
    <cellStyle name="40% - Accent2 6 3 5" xfId="8029" xr:uid="{00000000-0005-0000-0000-0000571F0000}"/>
    <cellStyle name="40% - Accent2 6 3 5 2" xfId="8030" xr:uid="{00000000-0005-0000-0000-0000581F0000}"/>
    <cellStyle name="40% - Accent2 6 3 5 2 2" xfId="8031" xr:uid="{00000000-0005-0000-0000-0000591F0000}"/>
    <cellStyle name="40% - Accent2 6 3 5 2 3" xfId="8032" xr:uid="{00000000-0005-0000-0000-00005A1F0000}"/>
    <cellStyle name="40% - Accent2 6 3 5 3" xfId="8033" xr:uid="{00000000-0005-0000-0000-00005B1F0000}"/>
    <cellStyle name="40% - Accent2 6 3 5 4" xfId="8034" xr:uid="{00000000-0005-0000-0000-00005C1F0000}"/>
    <cellStyle name="40% - Accent2 6 3 6" xfId="8035" xr:uid="{00000000-0005-0000-0000-00005D1F0000}"/>
    <cellStyle name="40% - Accent2 6 3 6 2" xfId="8036" xr:uid="{00000000-0005-0000-0000-00005E1F0000}"/>
    <cellStyle name="40% - Accent2 6 3 6 2 2" xfId="8037" xr:uid="{00000000-0005-0000-0000-00005F1F0000}"/>
    <cellStyle name="40% - Accent2 6 3 6 2 3" xfId="8038" xr:uid="{00000000-0005-0000-0000-0000601F0000}"/>
    <cellStyle name="40% - Accent2 6 3 6 3" xfId="8039" xr:uid="{00000000-0005-0000-0000-0000611F0000}"/>
    <cellStyle name="40% - Accent2 6 3 6 4" xfId="8040" xr:uid="{00000000-0005-0000-0000-0000621F0000}"/>
    <cellStyle name="40% - Accent2 6 3 7" xfId="8041" xr:uid="{00000000-0005-0000-0000-0000631F0000}"/>
    <cellStyle name="40% - Accent2 6 3 7 2" xfId="8042" xr:uid="{00000000-0005-0000-0000-0000641F0000}"/>
    <cellStyle name="40% - Accent2 6 3 7 2 2" xfId="8043" xr:uid="{00000000-0005-0000-0000-0000651F0000}"/>
    <cellStyle name="40% - Accent2 6 3 7 2 3" xfId="8044" xr:uid="{00000000-0005-0000-0000-0000661F0000}"/>
    <cellStyle name="40% - Accent2 6 3 7 3" xfId="8045" xr:uid="{00000000-0005-0000-0000-0000671F0000}"/>
    <cellStyle name="40% - Accent2 6 3 7 4" xfId="8046" xr:uid="{00000000-0005-0000-0000-0000681F0000}"/>
    <cellStyle name="40% - Accent2 6 3 8" xfId="8047" xr:uid="{00000000-0005-0000-0000-0000691F0000}"/>
    <cellStyle name="40% - Accent2 6 3 8 2" xfId="8048" xr:uid="{00000000-0005-0000-0000-00006A1F0000}"/>
    <cellStyle name="40% - Accent2 6 3 8 3" xfId="8049" xr:uid="{00000000-0005-0000-0000-00006B1F0000}"/>
    <cellStyle name="40% - Accent2 6 3 9" xfId="8050" xr:uid="{00000000-0005-0000-0000-00006C1F0000}"/>
    <cellStyle name="40% - Accent2 6 4" xfId="8051" xr:uid="{00000000-0005-0000-0000-00006D1F0000}"/>
    <cellStyle name="40% - Accent2 6 4 2" xfId="8052" xr:uid="{00000000-0005-0000-0000-00006E1F0000}"/>
    <cellStyle name="40% - Accent2 6 4 2 2" xfId="8053" xr:uid="{00000000-0005-0000-0000-00006F1F0000}"/>
    <cellStyle name="40% - Accent2 6 4 2 3" xfId="8054" xr:uid="{00000000-0005-0000-0000-0000701F0000}"/>
    <cellStyle name="40% - Accent2 6 4 3" xfId="8055" xr:uid="{00000000-0005-0000-0000-0000711F0000}"/>
    <cellStyle name="40% - Accent2 6 4 4" xfId="8056" xr:uid="{00000000-0005-0000-0000-0000721F0000}"/>
    <cellStyle name="40% - Accent2 6 5" xfId="8057" xr:uid="{00000000-0005-0000-0000-0000731F0000}"/>
    <cellStyle name="40% - Accent2 6 5 2" xfId="8058" xr:uid="{00000000-0005-0000-0000-0000741F0000}"/>
    <cellStyle name="40% - Accent2 6 5 2 2" xfId="8059" xr:uid="{00000000-0005-0000-0000-0000751F0000}"/>
    <cellStyle name="40% - Accent2 6 5 2 3" xfId="8060" xr:uid="{00000000-0005-0000-0000-0000761F0000}"/>
    <cellStyle name="40% - Accent2 6 5 3" xfId="8061" xr:uid="{00000000-0005-0000-0000-0000771F0000}"/>
    <cellStyle name="40% - Accent2 6 5 4" xfId="8062" xr:uid="{00000000-0005-0000-0000-0000781F0000}"/>
    <cellStyle name="40% - Accent2 6 6" xfId="8063" xr:uid="{00000000-0005-0000-0000-0000791F0000}"/>
    <cellStyle name="40% - Accent2 6 6 2" xfId="8064" xr:uid="{00000000-0005-0000-0000-00007A1F0000}"/>
    <cellStyle name="40% - Accent2 6 6 2 2" xfId="8065" xr:uid="{00000000-0005-0000-0000-00007B1F0000}"/>
    <cellStyle name="40% - Accent2 6 6 2 3" xfId="8066" xr:uid="{00000000-0005-0000-0000-00007C1F0000}"/>
    <cellStyle name="40% - Accent2 6 6 3" xfId="8067" xr:uid="{00000000-0005-0000-0000-00007D1F0000}"/>
    <cellStyle name="40% - Accent2 6 6 4" xfId="8068" xr:uid="{00000000-0005-0000-0000-00007E1F0000}"/>
    <cellStyle name="40% - Accent2 6 7" xfId="8069" xr:uid="{00000000-0005-0000-0000-00007F1F0000}"/>
    <cellStyle name="40% - Accent2 6 7 2" xfId="8070" xr:uid="{00000000-0005-0000-0000-0000801F0000}"/>
    <cellStyle name="40% - Accent2 6 7 2 2" xfId="8071" xr:uid="{00000000-0005-0000-0000-0000811F0000}"/>
    <cellStyle name="40% - Accent2 6 7 2 3" xfId="8072" xr:uid="{00000000-0005-0000-0000-0000821F0000}"/>
    <cellStyle name="40% - Accent2 6 7 3" xfId="8073" xr:uid="{00000000-0005-0000-0000-0000831F0000}"/>
    <cellStyle name="40% - Accent2 6 7 4" xfId="8074" xr:uid="{00000000-0005-0000-0000-0000841F0000}"/>
    <cellStyle name="40% - Accent2 6 8" xfId="8075" xr:uid="{00000000-0005-0000-0000-0000851F0000}"/>
    <cellStyle name="40% - Accent2 6 8 2" xfId="8076" xr:uid="{00000000-0005-0000-0000-0000861F0000}"/>
    <cellStyle name="40% - Accent2 6 8 2 2" xfId="8077" xr:uid="{00000000-0005-0000-0000-0000871F0000}"/>
    <cellStyle name="40% - Accent2 6 8 2 3" xfId="8078" xr:uid="{00000000-0005-0000-0000-0000881F0000}"/>
    <cellStyle name="40% - Accent2 6 8 3" xfId="8079" xr:uid="{00000000-0005-0000-0000-0000891F0000}"/>
    <cellStyle name="40% - Accent2 6 8 4" xfId="8080" xr:uid="{00000000-0005-0000-0000-00008A1F0000}"/>
    <cellStyle name="40% - Accent2 6 9" xfId="8081" xr:uid="{00000000-0005-0000-0000-00008B1F0000}"/>
    <cellStyle name="40% - Accent2 6 9 2" xfId="8082" xr:uid="{00000000-0005-0000-0000-00008C1F0000}"/>
    <cellStyle name="40% - Accent2 6 9 2 2" xfId="8083" xr:uid="{00000000-0005-0000-0000-00008D1F0000}"/>
    <cellStyle name="40% - Accent2 6 9 2 3" xfId="8084" xr:uid="{00000000-0005-0000-0000-00008E1F0000}"/>
    <cellStyle name="40% - Accent2 6 9 3" xfId="8085" xr:uid="{00000000-0005-0000-0000-00008F1F0000}"/>
    <cellStyle name="40% - Accent2 6 9 4" xfId="8086" xr:uid="{00000000-0005-0000-0000-0000901F0000}"/>
    <cellStyle name="40% - Accent2 7" xfId="8087" xr:uid="{00000000-0005-0000-0000-0000911F0000}"/>
    <cellStyle name="40% - Accent2 7 10" xfId="8088" xr:uid="{00000000-0005-0000-0000-0000921F0000}"/>
    <cellStyle name="40% - Accent2 7 2" xfId="8089" xr:uid="{00000000-0005-0000-0000-0000931F0000}"/>
    <cellStyle name="40% - Accent2 7 2 2" xfId="8090" xr:uid="{00000000-0005-0000-0000-0000941F0000}"/>
    <cellStyle name="40% - Accent2 7 2 2 2" xfId="8091" xr:uid="{00000000-0005-0000-0000-0000951F0000}"/>
    <cellStyle name="40% - Accent2 7 2 2 3" xfId="8092" xr:uid="{00000000-0005-0000-0000-0000961F0000}"/>
    <cellStyle name="40% - Accent2 7 2 3" xfId="8093" xr:uid="{00000000-0005-0000-0000-0000971F0000}"/>
    <cellStyle name="40% - Accent2 7 2 4" xfId="8094" xr:uid="{00000000-0005-0000-0000-0000981F0000}"/>
    <cellStyle name="40% - Accent2 7 3" xfId="8095" xr:uid="{00000000-0005-0000-0000-0000991F0000}"/>
    <cellStyle name="40% - Accent2 7 3 2" xfId="8096" xr:uid="{00000000-0005-0000-0000-00009A1F0000}"/>
    <cellStyle name="40% - Accent2 7 3 2 2" xfId="8097" xr:uid="{00000000-0005-0000-0000-00009B1F0000}"/>
    <cellStyle name="40% - Accent2 7 3 2 3" xfId="8098" xr:uid="{00000000-0005-0000-0000-00009C1F0000}"/>
    <cellStyle name="40% - Accent2 7 3 3" xfId="8099" xr:uid="{00000000-0005-0000-0000-00009D1F0000}"/>
    <cellStyle name="40% - Accent2 7 3 4" xfId="8100" xr:uid="{00000000-0005-0000-0000-00009E1F0000}"/>
    <cellStyle name="40% - Accent2 7 4" xfId="8101" xr:uid="{00000000-0005-0000-0000-00009F1F0000}"/>
    <cellStyle name="40% - Accent2 7 4 2" xfId="8102" xr:uid="{00000000-0005-0000-0000-0000A01F0000}"/>
    <cellStyle name="40% - Accent2 7 4 2 2" xfId="8103" xr:uid="{00000000-0005-0000-0000-0000A11F0000}"/>
    <cellStyle name="40% - Accent2 7 4 2 3" xfId="8104" xr:uid="{00000000-0005-0000-0000-0000A21F0000}"/>
    <cellStyle name="40% - Accent2 7 4 3" xfId="8105" xr:uid="{00000000-0005-0000-0000-0000A31F0000}"/>
    <cellStyle name="40% - Accent2 7 4 4" xfId="8106" xr:uid="{00000000-0005-0000-0000-0000A41F0000}"/>
    <cellStyle name="40% - Accent2 7 5" xfId="8107" xr:uid="{00000000-0005-0000-0000-0000A51F0000}"/>
    <cellStyle name="40% - Accent2 7 5 2" xfId="8108" xr:uid="{00000000-0005-0000-0000-0000A61F0000}"/>
    <cellStyle name="40% - Accent2 7 5 2 2" xfId="8109" xr:uid="{00000000-0005-0000-0000-0000A71F0000}"/>
    <cellStyle name="40% - Accent2 7 5 2 3" xfId="8110" xr:uid="{00000000-0005-0000-0000-0000A81F0000}"/>
    <cellStyle name="40% - Accent2 7 5 3" xfId="8111" xr:uid="{00000000-0005-0000-0000-0000A91F0000}"/>
    <cellStyle name="40% - Accent2 7 5 4" xfId="8112" xr:uid="{00000000-0005-0000-0000-0000AA1F0000}"/>
    <cellStyle name="40% - Accent2 7 6" xfId="8113" xr:uid="{00000000-0005-0000-0000-0000AB1F0000}"/>
    <cellStyle name="40% - Accent2 7 6 2" xfId="8114" xr:uid="{00000000-0005-0000-0000-0000AC1F0000}"/>
    <cellStyle name="40% - Accent2 7 6 2 2" xfId="8115" xr:uid="{00000000-0005-0000-0000-0000AD1F0000}"/>
    <cellStyle name="40% - Accent2 7 6 2 3" xfId="8116" xr:uid="{00000000-0005-0000-0000-0000AE1F0000}"/>
    <cellStyle name="40% - Accent2 7 6 3" xfId="8117" xr:uid="{00000000-0005-0000-0000-0000AF1F0000}"/>
    <cellStyle name="40% - Accent2 7 6 4" xfId="8118" xr:uid="{00000000-0005-0000-0000-0000B01F0000}"/>
    <cellStyle name="40% - Accent2 7 7" xfId="8119" xr:uid="{00000000-0005-0000-0000-0000B11F0000}"/>
    <cellStyle name="40% - Accent2 7 7 2" xfId="8120" xr:uid="{00000000-0005-0000-0000-0000B21F0000}"/>
    <cellStyle name="40% - Accent2 7 7 2 2" xfId="8121" xr:uid="{00000000-0005-0000-0000-0000B31F0000}"/>
    <cellStyle name="40% - Accent2 7 7 2 3" xfId="8122" xr:uid="{00000000-0005-0000-0000-0000B41F0000}"/>
    <cellStyle name="40% - Accent2 7 7 3" xfId="8123" xr:uid="{00000000-0005-0000-0000-0000B51F0000}"/>
    <cellStyle name="40% - Accent2 7 7 4" xfId="8124" xr:uid="{00000000-0005-0000-0000-0000B61F0000}"/>
    <cellStyle name="40% - Accent2 7 8" xfId="8125" xr:uid="{00000000-0005-0000-0000-0000B71F0000}"/>
    <cellStyle name="40% - Accent2 7 8 2" xfId="8126" xr:uid="{00000000-0005-0000-0000-0000B81F0000}"/>
    <cellStyle name="40% - Accent2 7 8 3" xfId="8127" xr:uid="{00000000-0005-0000-0000-0000B91F0000}"/>
    <cellStyle name="40% - Accent2 7 9" xfId="8128" xr:uid="{00000000-0005-0000-0000-0000BA1F0000}"/>
    <cellStyle name="40% - Accent2 8" xfId="8129" xr:uid="{00000000-0005-0000-0000-0000BB1F0000}"/>
    <cellStyle name="40% - Accent2 8 10" xfId="8130" xr:uid="{00000000-0005-0000-0000-0000BC1F0000}"/>
    <cellStyle name="40% - Accent2 8 2" xfId="8131" xr:uid="{00000000-0005-0000-0000-0000BD1F0000}"/>
    <cellStyle name="40% - Accent2 8 2 2" xfId="8132" xr:uid="{00000000-0005-0000-0000-0000BE1F0000}"/>
    <cellStyle name="40% - Accent2 8 2 2 2" xfId="8133" xr:uid="{00000000-0005-0000-0000-0000BF1F0000}"/>
    <cellStyle name="40% - Accent2 8 2 2 3" xfId="8134" xr:uid="{00000000-0005-0000-0000-0000C01F0000}"/>
    <cellStyle name="40% - Accent2 8 2 3" xfId="8135" xr:uid="{00000000-0005-0000-0000-0000C11F0000}"/>
    <cellStyle name="40% - Accent2 8 2 4" xfId="8136" xr:uid="{00000000-0005-0000-0000-0000C21F0000}"/>
    <cellStyle name="40% - Accent2 8 3" xfId="8137" xr:uid="{00000000-0005-0000-0000-0000C31F0000}"/>
    <cellStyle name="40% - Accent2 8 3 2" xfId="8138" xr:uid="{00000000-0005-0000-0000-0000C41F0000}"/>
    <cellStyle name="40% - Accent2 8 3 2 2" xfId="8139" xr:uid="{00000000-0005-0000-0000-0000C51F0000}"/>
    <cellStyle name="40% - Accent2 8 3 2 3" xfId="8140" xr:uid="{00000000-0005-0000-0000-0000C61F0000}"/>
    <cellStyle name="40% - Accent2 8 3 3" xfId="8141" xr:uid="{00000000-0005-0000-0000-0000C71F0000}"/>
    <cellStyle name="40% - Accent2 8 3 4" xfId="8142" xr:uid="{00000000-0005-0000-0000-0000C81F0000}"/>
    <cellStyle name="40% - Accent2 8 4" xfId="8143" xr:uid="{00000000-0005-0000-0000-0000C91F0000}"/>
    <cellStyle name="40% - Accent2 8 4 2" xfId="8144" xr:uid="{00000000-0005-0000-0000-0000CA1F0000}"/>
    <cellStyle name="40% - Accent2 8 4 2 2" xfId="8145" xr:uid="{00000000-0005-0000-0000-0000CB1F0000}"/>
    <cellStyle name="40% - Accent2 8 4 2 3" xfId="8146" xr:uid="{00000000-0005-0000-0000-0000CC1F0000}"/>
    <cellStyle name="40% - Accent2 8 4 3" xfId="8147" xr:uid="{00000000-0005-0000-0000-0000CD1F0000}"/>
    <cellStyle name="40% - Accent2 8 4 4" xfId="8148" xr:uid="{00000000-0005-0000-0000-0000CE1F0000}"/>
    <cellStyle name="40% - Accent2 8 5" xfId="8149" xr:uid="{00000000-0005-0000-0000-0000CF1F0000}"/>
    <cellStyle name="40% - Accent2 8 5 2" xfId="8150" xr:uid="{00000000-0005-0000-0000-0000D01F0000}"/>
    <cellStyle name="40% - Accent2 8 5 2 2" xfId="8151" xr:uid="{00000000-0005-0000-0000-0000D11F0000}"/>
    <cellStyle name="40% - Accent2 8 5 2 3" xfId="8152" xr:uid="{00000000-0005-0000-0000-0000D21F0000}"/>
    <cellStyle name="40% - Accent2 8 5 3" xfId="8153" xr:uid="{00000000-0005-0000-0000-0000D31F0000}"/>
    <cellStyle name="40% - Accent2 8 5 4" xfId="8154" xr:uid="{00000000-0005-0000-0000-0000D41F0000}"/>
    <cellStyle name="40% - Accent2 8 6" xfId="8155" xr:uid="{00000000-0005-0000-0000-0000D51F0000}"/>
    <cellStyle name="40% - Accent2 8 6 2" xfId="8156" xr:uid="{00000000-0005-0000-0000-0000D61F0000}"/>
    <cellStyle name="40% - Accent2 8 6 2 2" xfId="8157" xr:uid="{00000000-0005-0000-0000-0000D71F0000}"/>
    <cellStyle name="40% - Accent2 8 6 2 3" xfId="8158" xr:uid="{00000000-0005-0000-0000-0000D81F0000}"/>
    <cellStyle name="40% - Accent2 8 6 3" xfId="8159" xr:uid="{00000000-0005-0000-0000-0000D91F0000}"/>
    <cellStyle name="40% - Accent2 8 6 4" xfId="8160" xr:uid="{00000000-0005-0000-0000-0000DA1F0000}"/>
    <cellStyle name="40% - Accent2 8 7" xfId="8161" xr:uid="{00000000-0005-0000-0000-0000DB1F0000}"/>
    <cellStyle name="40% - Accent2 8 7 2" xfId="8162" xr:uid="{00000000-0005-0000-0000-0000DC1F0000}"/>
    <cellStyle name="40% - Accent2 8 7 2 2" xfId="8163" xr:uid="{00000000-0005-0000-0000-0000DD1F0000}"/>
    <cellStyle name="40% - Accent2 8 7 2 3" xfId="8164" xr:uid="{00000000-0005-0000-0000-0000DE1F0000}"/>
    <cellStyle name="40% - Accent2 8 7 3" xfId="8165" xr:uid="{00000000-0005-0000-0000-0000DF1F0000}"/>
    <cellStyle name="40% - Accent2 8 7 4" xfId="8166" xr:uid="{00000000-0005-0000-0000-0000E01F0000}"/>
    <cellStyle name="40% - Accent2 8 8" xfId="8167" xr:uid="{00000000-0005-0000-0000-0000E11F0000}"/>
    <cellStyle name="40% - Accent2 8 8 2" xfId="8168" xr:uid="{00000000-0005-0000-0000-0000E21F0000}"/>
    <cellStyle name="40% - Accent2 8 8 3" xfId="8169" xr:uid="{00000000-0005-0000-0000-0000E31F0000}"/>
    <cellStyle name="40% - Accent2 8 9" xfId="8170" xr:uid="{00000000-0005-0000-0000-0000E41F0000}"/>
    <cellStyle name="40% - Accent2 9" xfId="8171" xr:uid="{00000000-0005-0000-0000-0000E51F0000}"/>
    <cellStyle name="40% - Accent2 9 2" xfId="8172" xr:uid="{00000000-0005-0000-0000-0000E61F0000}"/>
    <cellStyle name="40% - Accent2 9 2 2" xfId="8173" xr:uid="{00000000-0005-0000-0000-0000E71F0000}"/>
    <cellStyle name="40% - Accent2 9 2 3" xfId="8174" xr:uid="{00000000-0005-0000-0000-0000E81F0000}"/>
    <cellStyle name="40% - Accent2 9 3" xfId="8175" xr:uid="{00000000-0005-0000-0000-0000E91F0000}"/>
    <cellStyle name="40% - Accent2 9 4" xfId="8176" xr:uid="{00000000-0005-0000-0000-0000EA1F0000}"/>
    <cellStyle name="40% - Accent3 10" xfId="8177" xr:uid="{00000000-0005-0000-0000-0000EB1F0000}"/>
    <cellStyle name="40% - Accent3 10 2" xfId="8178" xr:uid="{00000000-0005-0000-0000-0000EC1F0000}"/>
    <cellStyle name="40% - Accent3 10 2 2" xfId="8179" xr:uid="{00000000-0005-0000-0000-0000ED1F0000}"/>
    <cellStyle name="40% - Accent3 10 2 3" xfId="8180" xr:uid="{00000000-0005-0000-0000-0000EE1F0000}"/>
    <cellStyle name="40% - Accent3 10 3" xfId="8181" xr:uid="{00000000-0005-0000-0000-0000EF1F0000}"/>
    <cellStyle name="40% - Accent3 10 4" xfId="8182" xr:uid="{00000000-0005-0000-0000-0000F01F0000}"/>
    <cellStyle name="40% - Accent3 11" xfId="8183" xr:uid="{00000000-0005-0000-0000-0000F11F0000}"/>
    <cellStyle name="40% - Accent3 11 2" xfId="8184" xr:uid="{00000000-0005-0000-0000-0000F21F0000}"/>
    <cellStyle name="40% - Accent3 11 2 2" xfId="8185" xr:uid="{00000000-0005-0000-0000-0000F31F0000}"/>
    <cellStyle name="40% - Accent3 11 2 3" xfId="8186" xr:uid="{00000000-0005-0000-0000-0000F41F0000}"/>
    <cellStyle name="40% - Accent3 11 3" xfId="8187" xr:uid="{00000000-0005-0000-0000-0000F51F0000}"/>
    <cellStyle name="40% - Accent3 11 4" xfId="8188" xr:uid="{00000000-0005-0000-0000-0000F61F0000}"/>
    <cellStyle name="40% - Accent3 12" xfId="8189" xr:uid="{00000000-0005-0000-0000-0000F71F0000}"/>
    <cellStyle name="40% - Accent3 12 2" xfId="8190" xr:uid="{00000000-0005-0000-0000-0000F81F0000}"/>
    <cellStyle name="40% - Accent3 12 2 2" xfId="8191" xr:uid="{00000000-0005-0000-0000-0000F91F0000}"/>
    <cellStyle name="40% - Accent3 12 2 3" xfId="8192" xr:uid="{00000000-0005-0000-0000-0000FA1F0000}"/>
    <cellStyle name="40% - Accent3 12 3" xfId="8193" xr:uid="{00000000-0005-0000-0000-0000FB1F0000}"/>
    <cellStyle name="40% - Accent3 12 4" xfId="8194" xr:uid="{00000000-0005-0000-0000-0000FC1F0000}"/>
    <cellStyle name="40% - Accent3 13" xfId="8195" xr:uid="{00000000-0005-0000-0000-0000FD1F0000}"/>
    <cellStyle name="40% - Accent3 13 2" xfId="8196" xr:uid="{00000000-0005-0000-0000-0000FE1F0000}"/>
    <cellStyle name="40% - Accent3 13 2 2" xfId="8197" xr:uid="{00000000-0005-0000-0000-0000FF1F0000}"/>
    <cellStyle name="40% - Accent3 13 2 3" xfId="8198" xr:uid="{00000000-0005-0000-0000-000000200000}"/>
    <cellStyle name="40% - Accent3 13 3" xfId="8199" xr:uid="{00000000-0005-0000-0000-000001200000}"/>
    <cellStyle name="40% - Accent3 13 4" xfId="8200" xr:uid="{00000000-0005-0000-0000-000002200000}"/>
    <cellStyle name="40% - Accent3 14" xfId="8201" xr:uid="{00000000-0005-0000-0000-000003200000}"/>
    <cellStyle name="40% - Accent3 14 2" xfId="8202" xr:uid="{00000000-0005-0000-0000-000004200000}"/>
    <cellStyle name="40% - Accent3 14 2 2" xfId="8203" xr:uid="{00000000-0005-0000-0000-000005200000}"/>
    <cellStyle name="40% - Accent3 14 2 3" xfId="8204" xr:uid="{00000000-0005-0000-0000-000006200000}"/>
    <cellStyle name="40% - Accent3 14 3" xfId="8205" xr:uid="{00000000-0005-0000-0000-000007200000}"/>
    <cellStyle name="40% - Accent3 14 4" xfId="8206" xr:uid="{00000000-0005-0000-0000-000008200000}"/>
    <cellStyle name="40% - Accent3 15" xfId="8207" xr:uid="{00000000-0005-0000-0000-000009200000}"/>
    <cellStyle name="40% - Accent3 15 2" xfId="8208" xr:uid="{00000000-0005-0000-0000-00000A200000}"/>
    <cellStyle name="40% - Accent3 15 2 2" xfId="8209" xr:uid="{00000000-0005-0000-0000-00000B200000}"/>
    <cellStyle name="40% - Accent3 15 2 3" xfId="8210" xr:uid="{00000000-0005-0000-0000-00000C200000}"/>
    <cellStyle name="40% - Accent3 15 3" xfId="8211" xr:uid="{00000000-0005-0000-0000-00000D200000}"/>
    <cellStyle name="40% - Accent3 15 4" xfId="8212" xr:uid="{00000000-0005-0000-0000-00000E200000}"/>
    <cellStyle name="40% - Accent3 16" xfId="8213" xr:uid="{00000000-0005-0000-0000-00000F200000}"/>
    <cellStyle name="40% - Accent3 16 2" xfId="8214" xr:uid="{00000000-0005-0000-0000-000010200000}"/>
    <cellStyle name="40% - Accent3 16 3" xfId="8215" xr:uid="{00000000-0005-0000-0000-000011200000}"/>
    <cellStyle name="40% - Accent3 17" xfId="8216" xr:uid="{00000000-0005-0000-0000-000012200000}"/>
    <cellStyle name="40% - Accent3 18" xfId="8217" xr:uid="{00000000-0005-0000-0000-000013200000}"/>
    <cellStyle name="40% - Accent3 19" xfId="8218" xr:uid="{00000000-0005-0000-0000-000014200000}"/>
    <cellStyle name="40% - Accent3 2" xfId="8219" xr:uid="{00000000-0005-0000-0000-000015200000}"/>
    <cellStyle name="40% - Accent3 2 10" xfId="8220" xr:uid="{00000000-0005-0000-0000-000016200000}"/>
    <cellStyle name="40% - Accent3 2 10 2" xfId="8221" xr:uid="{00000000-0005-0000-0000-000017200000}"/>
    <cellStyle name="40% - Accent3 2 10 2 2" xfId="8222" xr:uid="{00000000-0005-0000-0000-000018200000}"/>
    <cellStyle name="40% - Accent3 2 10 2 3" xfId="8223" xr:uid="{00000000-0005-0000-0000-000019200000}"/>
    <cellStyle name="40% - Accent3 2 10 3" xfId="8224" xr:uid="{00000000-0005-0000-0000-00001A200000}"/>
    <cellStyle name="40% - Accent3 2 10 4" xfId="8225" xr:uid="{00000000-0005-0000-0000-00001B200000}"/>
    <cellStyle name="40% - Accent3 2 11" xfId="8226" xr:uid="{00000000-0005-0000-0000-00001C200000}"/>
    <cellStyle name="40% - Accent3 2 11 2" xfId="8227" xr:uid="{00000000-0005-0000-0000-00001D200000}"/>
    <cellStyle name="40% - Accent3 2 11 2 2" xfId="8228" xr:uid="{00000000-0005-0000-0000-00001E200000}"/>
    <cellStyle name="40% - Accent3 2 11 2 3" xfId="8229" xr:uid="{00000000-0005-0000-0000-00001F200000}"/>
    <cellStyle name="40% - Accent3 2 11 3" xfId="8230" xr:uid="{00000000-0005-0000-0000-000020200000}"/>
    <cellStyle name="40% - Accent3 2 11 4" xfId="8231" xr:uid="{00000000-0005-0000-0000-000021200000}"/>
    <cellStyle name="40% - Accent3 2 12" xfId="8232" xr:uid="{00000000-0005-0000-0000-000022200000}"/>
    <cellStyle name="40% - Accent3 2 12 2" xfId="8233" xr:uid="{00000000-0005-0000-0000-000023200000}"/>
    <cellStyle name="40% - Accent3 2 12 2 2" xfId="8234" xr:uid="{00000000-0005-0000-0000-000024200000}"/>
    <cellStyle name="40% - Accent3 2 12 2 3" xfId="8235" xr:uid="{00000000-0005-0000-0000-000025200000}"/>
    <cellStyle name="40% - Accent3 2 12 3" xfId="8236" xr:uid="{00000000-0005-0000-0000-000026200000}"/>
    <cellStyle name="40% - Accent3 2 12 4" xfId="8237" xr:uid="{00000000-0005-0000-0000-000027200000}"/>
    <cellStyle name="40% - Accent3 2 13" xfId="8238" xr:uid="{00000000-0005-0000-0000-000028200000}"/>
    <cellStyle name="40% - Accent3 2 13 2" xfId="8239" xr:uid="{00000000-0005-0000-0000-000029200000}"/>
    <cellStyle name="40% - Accent3 2 13 2 2" xfId="8240" xr:uid="{00000000-0005-0000-0000-00002A200000}"/>
    <cellStyle name="40% - Accent3 2 13 2 3" xfId="8241" xr:uid="{00000000-0005-0000-0000-00002B200000}"/>
    <cellStyle name="40% - Accent3 2 13 3" xfId="8242" xr:uid="{00000000-0005-0000-0000-00002C200000}"/>
    <cellStyle name="40% - Accent3 2 13 4" xfId="8243" xr:uid="{00000000-0005-0000-0000-00002D200000}"/>
    <cellStyle name="40% - Accent3 2 14" xfId="8244" xr:uid="{00000000-0005-0000-0000-00002E200000}"/>
    <cellStyle name="40% - Accent3 2 14 2" xfId="8245" xr:uid="{00000000-0005-0000-0000-00002F200000}"/>
    <cellStyle name="40% - Accent3 2 14 3" xfId="8246" xr:uid="{00000000-0005-0000-0000-000030200000}"/>
    <cellStyle name="40% - Accent3 2 15" xfId="8247" xr:uid="{00000000-0005-0000-0000-000031200000}"/>
    <cellStyle name="40% - Accent3 2 16" xfId="8248" xr:uid="{00000000-0005-0000-0000-000032200000}"/>
    <cellStyle name="40% - Accent3 2 2" xfId="8249" xr:uid="{00000000-0005-0000-0000-000033200000}"/>
    <cellStyle name="40% - Accent3 2 2 10" xfId="8250" xr:uid="{00000000-0005-0000-0000-000034200000}"/>
    <cellStyle name="40% - Accent3 2 2 10 2" xfId="8251" xr:uid="{00000000-0005-0000-0000-000035200000}"/>
    <cellStyle name="40% - Accent3 2 2 10 3" xfId="8252" xr:uid="{00000000-0005-0000-0000-000036200000}"/>
    <cellStyle name="40% - Accent3 2 2 11" xfId="8253" xr:uid="{00000000-0005-0000-0000-000037200000}"/>
    <cellStyle name="40% - Accent3 2 2 12" xfId="8254" xr:uid="{00000000-0005-0000-0000-000038200000}"/>
    <cellStyle name="40% - Accent3 2 2 2" xfId="8255" xr:uid="{00000000-0005-0000-0000-000039200000}"/>
    <cellStyle name="40% - Accent3 2 2 2 10" xfId="8256" xr:uid="{00000000-0005-0000-0000-00003A200000}"/>
    <cellStyle name="40% - Accent3 2 2 2 2" xfId="8257" xr:uid="{00000000-0005-0000-0000-00003B200000}"/>
    <cellStyle name="40% - Accent3 2 2 2 2 2" xfId="8258" xr:uid="{00000000-0005-0000-0000-00003C200000}"/>
    <cellStyle name="40% - Accent3 2 2 2 2 2 2" xfId="8259" xr:uid="{00000000-0005-0000-0000-00003D200000}"/>
    <cellStyle name="40% - Accent3 2 2 2 2 2 3" xfId="8260" xr:uid="{00000000-0005-0000-0000-00003E200000}"/>
    <cellStyle name="40% - Accent3 2 2 2 2 3" xfId="8261" xr:uid="{00000000-0005-0000-0000-00003F200000}"/>
    <cellStyle name="40% - Accent3 2 2 2 2 4" xfId="8262" xr:uid="{00000000-0005-0000-0000-000040200000}"/>
    <cellStyle name="40% - Accent3 2 2 2 3" xfId="8263" xr:uid="{00000000-0005-0000-0000-000041200000}"/>
    <cellStyle name="40% - Accent3 2 2 2 3 2" xfId="8264" xr:uid="{00000000-0005-0000-0000-000042200000}"/>
    <cellStyle name="40% - Accent3 2 2 2 3 2 2" xfId="8265" xr:uid="{00000000-0005-0000-0000-000043200000}"/>
    <cellStyle name="40% - Accent3 2 2 2 3 2 3" xfId="8266" xr:uid="{00000000-0005-0000-0000-000044200000}"/>
    <cellStyle name="40% - Accent3 2 2 2 3 3" xfId="8267" xr:uid="{00000000-0005-0000-0000-000045200000}"/>
    <cellStyle name="40% - Accent3 2 2 2 3 4" xfId="8268" xr:uid="{00000000-0005-0000-0000-000046200000}"/>
    <cellStyle name="40% - Accent3 2 2 2 4" xfId="8269" xr:uid="{00000000-0005-0000-0000-000047200000}"/>
    <cellStyle name="40% - Accent3 2 2 2 4 2" xfId="8270" xr:uid="{00000000-0005-0000-0000-000048200000}"/>
    <cellStyle name="40% - Accent3 2 2 2 4 2 2" xfId="8271" xr:uid="{00000000-0005-0000-0000-000049200000}"/>
    <cellStyle name="40% - Accent3 2 2 2 4 2 3" xfId="8272" xr:uid="{00000000-0005-0000-0000-00004A200000}"/>
    <cellStyle name="40% - Accent3 2 2 2 4 3" xfId="8273" xr:uid="{00000000-0005-0000-0000-00004B200000}"/>
    <cellStyle name="40% - Accent3 2 2 2 4 4" xfId="8274" xr:uid="{00000000-0005-0000-0000-00004C200000}"/>
    <cellStyle name="40% - Accent3 2 2 2 5" xfId="8275" xr:uid="{00000000-0005-0000-0000-00004D200000}"/>
    <cellStyle name="40% - Accent3 2 2 2 5 2" xfId="8276" xr:uid="{00000000-0005-0000-0000-00004E200000}"/>
    <cellStyle name="40% - Accent3 2 2 2 5 2 2" xfId="8277" xr:uid="{00000000-0005-0000-0000-00004F200000}"/>
    <cellStyle name="40% - Accent3 2 2 2 5 2 3" xfId="8278" xr:uid="{00000000-0005-0000-0000-000050200000}"/>
    <cellStyle name="40% - Accent3 2 2 2 5 3" xfId="8279" xr:uid="{00000000-0005-0000-0000-000051200000}"/>
    <cellStyle name="40% - Accent3 2 2 2 5 4" xfId="8280" xr:uid="{00000000-0005-0000-0000-000052200000}"/>
    <cellStyle name="40% - Accent3 2 2 2 6" xfId="8281" xr:uid="{00000000-0005-0000-0000-000053200000}"/>
    <cellStyle name="40% - Accent3 2 2 2 6 2" xfId="8282" xr:uid="{00000000-0005-0000-0000-000054200000}"/>
    <cellStyle name="40% - Accent3 2 2 2 6 2 2" xfId="8283" xr:uid="{00000000-0005-0000-0000-000055200000}"/>
    <cellStyle name="40% - Accent3 2 2 2 6 2 3" xfId="8284" xr:uid="{00000000-0005-0000-0000-000056200000}"/>
    <cellStyle name="40% - Accent3 2 2 2 6 3" xfId="8285" xr:uid="{00000000-0005-0000-0000-000057200000}"/>
    <cellStyle name="40% - Accent3 2 2 2 6 4" xfId="8286" xr:uid="{00000000-0005-0000-0000-000058200000}"/>
    <cellStyle name="40% - Accent3 2 2 2 7" xfId="8287" xr:uid="{00000000-0005-0000-0000-000059200000}"/>
    <cellStyle name="40% - Accent3 2 2 2 7 2" xfId="8288" xr:uid="{00000000-0005-0000-0000-00005A200000}"/>
    <cellStyle name="40% - Accent3 2 2 2 7 2 2" xfId="8289" xr:uid="{00000000-0005-0000-0000-00005B200000}"/>
    <cellStyle name="40% - Accent3 2 2 2 7 2 3" xfId="8290" xr:uid="{00000000-0005-0000-0000-00005C200000}"/>
    <cellStyle name="40% - Accent3 2 2 2 7 3" xfId="8291" xr:uid="{00000000-0005-0000-0000-00005D200000}"/>
    <cellStyle name="40% - Accent3 2 2 2 7 4" xfId="8292" xr:uid="{00000000-0005-0000-0000-00005E200000}"/>
    <cellStyle name="40% - Accent3 2 2 2 8" xfId="8293" xr:uid="{00000000-0005-0000-0000-00005F200000}"/>
    <cellStyle name="40% - Accent3 2 2 2 8 2" xfId="8294" xr:uid="{00000000-0005-0000-0000-000060200000}"/>
    <cellStyle name="40% - Accent3 2 2 2 8 3" xfId="8295" xr:uid="{00000000-0005-0000-0000-000061200000}"/>
    <cellStyle name="40% - Accent3 2 2 2 9" xfId="8296" xr:uid="{00000000-0005-0000-0000-000062200000}"/>
    <cellStyle name="40% - Accent3 2 2 3" xfId="8297" xr:uid="{00000000-0005-0000-0000-000063200000}"/>
    <cellStyle name="40% - Accent3 2 2 3 10" xfId="8298" xr:uid="{00000000-0005-0000-0000-000064200000}"/>
    <cellStyle name="40% - Accent3 2 2 3 2" xfId="8299" xr:uid="{00000000-0005-0000-0000-000065200000}"/>
    <cellStyle name="40% - Accent3 2 2 3 2 2" xfId="8300" xr:uid="{00000000-0005-0000-0000-000066200000}"/>
    <cellStyle name="40% - Accent3 2 2 3 2 2 2" xfId="8301" xr:uid="{00000000-0005-0000-0000-000067200000}"/>
    <cellStyle name="40% - Accent3 2 2 3 2 2 3" xfId="8302" xr:uid="{00000000-0005-0000-0000-000068200000}"/>
    <cellStyle name="40% - Accent3 2 2 3 2 3" xfId="8303" xr:uid="{00000000-0005-0000-0000-000069200000}"/>
    <cellStyle name="40% - Accent3 2 2 3 2 4" xfId="8304" xr:uid="{00000000-0005-0000-0000-00006A200000}"/>
    <cellStyle name="40% - Accent3 2 2 3 3" xfId="8305" xr:uid="{00000000-0005-0000-0000-00006B200000}"/>
    <cellStyle name="40% - Accent3 2 2 3 3 2" xfId="8306" xr:uid="{00000000-0005-0000-0000-00006C200000}"/>
    <cellStyle name="40% - Accent3 2 2 3 3 2 2" xfId="8307" xr:uid="{00000000-0005-0000-0000-00006D200000}"/>
    <cellStyle name="40% - Accent3 2 2 3 3 2 3" xfId="8308" xr:uid="{00000000-0005-0000-0000-00006E200000}"/>
    <cellStyle name="40% - Accent3 2 2 3 3 3" xfId="8309" xr:uid="{00000000-0005-0000-0000-00006F200000}"/>
    <cellStyle name="40% - Accent3 2 2 3 3 4" xfId="8310" xr:uid="{00000000-0005-0000-0000-000070200000}"/>
    <cellStyle name="40% - Accent3 2 2 3 4" xfId="8311" xr:uid="{00000000-0005-0000-0000-000071200000}"/>
    <cellStyle name="40% - Accent3 2 2 3 4 2" xfId="8312" xr:uid="{00000000-0005-0000-0000-000072200000}"/>
    <cellStyle name="40% - Accent3 2 2 3 4 2 2" xfId="8313" xr:uid="{00000000-0005-0000-0000-000073200000}"/>
    <cellStyle name="40% - Accent3 2 2 3 4 2 3" xfId="8314" xr:uid="{00000000-0005-0000-0000-000074200000}"/>
    <cellStyle name="40% - Accent3 2 2 3 4 3" xfId="8315" xr:uid="{00000000-0005-0000-0000-000075200000}"/>
    <cellStyle name="40% - Accent3 2 2 3 4 4" xfId="8316" xr:uid="{00000000-0005-0000-0000-000076200000}"/>
    <cellStyle name="40% - Accent3 2 2 3 5" xfId="8317" xr:uid="{00000000-0005-0000-0000-000077200000}"/>
    <cellStyle name="40% - Accent3 2 2 3 5 2" xfId="8318" xr:uid="{00000000-0005-0000-0000-000078200000}"/>
    <cellStyle name="40% - Accent3 2 2 3 5 2 2" xfId="8319" xr:uid="{00000000-0005-0000-0000-000079200000}"/>
    <cellStyle name="40% - Accent3 2 2 3 5 2 3" xfId="8320" xr:uid="{00000000-0005-0000-0000-00007A200000}"/>
    <cellStyle name="40% - Accent3 2 2 3 5 3" xfId="8321" xr:uid="{00000000-0005-0000-0000-00007B200000}"/>
    <cellStyle name="40% - Accent3 2 2 3 5 4" xfId="8322" xr:uid="{00000000-0005-0000-0000-00007C200000}"/>
    <cellStyle name="40% - Accent3 2 2 3 6" xfId="8323" xr:uid="{00000000-0005-0000-0000-00007D200000}"/>
    <cellStyle name="40% - Accent3 2 2 3 6 2" xfId="8324" xr:uid="{00000000-0005-0000-0000-00007E200000}"/>
    <cellStyle name="40% - Accent3 2 2 3 6 2 2" xfId="8325" xr:uid="{00000000-0005-0000-0000-00007F200000}"/>
    <cellStyle name="40% - Accent3 2 2 3 6 2 3" xfId="8326" xr:uid="{00000000-0005-0000-0000-000080200000}"/>
    <cellStyle name="40% - Accent3 2 2 3 6 3" xfId="8327" xr:uid="{00000000-0005-0000-0000-000081200000}"/>
    <cellStyle name="40% - Accent3 2 2 3 6 4" xfId="8328" xr:uid="{00000000-0005-0000-0000-000082200000}"/>
    <cellStyle name="40% - Accent3 2 2 3 7" xfId="8329" xr:uid="{00000000-0005-0000-0000-000083200000}"/>
    <cellStyle name="40% - Accent3 2 2 3 7 2" xfId="8330" xr:uid="{00000000-0005-0000-0000-000084200000}"/>
    <cellStyle name="40% - Accent3 2 2 3 7 2 2" xfId="8331" xr:uid="{00000000-0005-0000-0000-000085200000}"/>
    <cellStyle name="40% - Accent3 2 2 3 7 2 3" xfId="8332" xr:uid="{00000000-0005-0000-0000-000086200000}"/>
    <cellStyle name="40% - Accent3 2 2 3 7 3" xfId="8333" xr:uid="{00000000-0005-0000-0000-000087200000}"/>
    <cellStyle name="40% - Accent3 2 2 3 7 4" xfId="8334" xr:uid="{00000000-0005-0000-0000-000088200000}"/>
    <cellStyle name="40% - Accent3 2 2 3 8" xfId="8335" xr:uid="{00000000-0005-0000-0000-000089200000}"/>
    <cellStyle name="40% - Accent3 2 2 3 8 2" xfId="8336" xr:uid="{00000000-0005-0000-0000-00008A200000}"/>
    <cellStyle name="40% - Accent3 2 2 3 8 3" xfId="8337" xr:uid="{00000000-0005-0000-0000-00008B200000}"/>
    <cellStyle name="40% - Accent3 2 2 3 9" xfId="8338" xr:uid="{00000000-0005-0000-0000-00008C200000}"/>
    <cellStyle name="40% - Accent3 2 2 4" xfId="8339" xr:uid="{00000000-0005-0000-0000-00008D200000}"/>
    <cellStyle name="40% - Accent3 2 2 4 2" xfId="8340" xr:uid="{00000000-0005-0000-0000-00008E200000}"/>
    <cellStyle name="40% - Accent3 2 2 4 2 2" xfId="8341" xr:uid="{00000000-0005-0000-0000-00008F200000}"/>
    <cellStyle name="40% - Accent3 2 2 4 2 3" xfId="8342" xr:uid="{00000000-0005-0000-0000-000090200000}"/>
    <cellStyle name="40% - Accent3 2 2 4 3" xfId="8343" xr:uid="{00000000-0005-0000-0000-000091200000}"/>
    <cellStyle name="40% - Accent3 2 2 4 4" xfId="8344" xr:uid="{00000000-0005-0000-0000-000092200000}"/>
    <cellStyle name="40% - Accent3 2 2 5" xfId="8345" xr:uid="{00000000-0005-0000-0000-000093200000}"/>
    <cellStyle name="40% - Accent3 2 2 5 2" xfId="8346" xr:uid="{00000000-0005-0000-0000-000094200000}"/>
    <cellStyle name="40% - Accent3 2 2 5 2 2" xfId="8347" xr:uid="{00000000-0005-0000-0000-000095200000}"/>
    <cellStyle name="40% - Accent3 2 2 5 2 3" xfId="8348" xr:uid="{00000000-0005-0000-0000-000096200000}"/>
    <cellStyle name="40% - Accent3 2 2 5 3" xfId="8349" xr:uid="{00000000-0005-0000-0000-000097200000}"/>
    <cellStyle name="40% - Accent3 2 2 5 4" xfId="8350" xr:uid="{00000000-0005-0000-0000-000098200000}"/>
    <cellStyle name="40% - Accent3 2 2 6" xfId="8351" xr:uid="{00000000-0005-0000-0000-000099200000}"/>
    <cellStyle name="40% - Accent3 2 2 6 2" xfId="8352" xr:uid="{00000000-0005-0000-0000-00009A200000}"/>
    <cellStyle name="40% - Accent3 2 2 6 2 2" xfId="8353" xr:uid="{00000000-0005-0000-0000-00009B200000}"/>
    <cellStyle name="40% - Accent3 2 2 6 2 3" xfId="8354" xr:uid="{00000000-0005-0000-0000-00009C200000}"/>
    <cellStyle name="40% - Accent3 2 2 6 3" xfId="8355" xr:uid="{00000000-0005-0000-0000-00009D200000}"/>
    <cellStyle name="40% - Accent3 2 2 6 4" xfId="8356" xr:uid="{00000000-0005-0000-0000-00009E200000}"/>
    <cellStyle name="40% - Accent3 2 2 7" xfId="8357" xr:uid="{00000000-0005-0000-0000-00009F200000}"/>
    <cellStyle name="40% - Accent3 2 2 7 2" xfId="8358" xr:uid="{00000000-0005-0000-0000-0000A0200000}"/>
    <cellStyle name="40% - Accent3 2 2 7 2 2" xfId="8359" xr:uid="{00000000-0005-0000-0000-0000A1200000}"/>
    <cellStyle name="40% - Accent3 2 2 7 2 3" xfId="8360" xr:uid="{00000000-0005-0000-0000-0000A2200000}"/>
    <cellStyle name="40% - Accent3 2 2 7 3" xfId="8361" xr:uid="{00000000-0005-0000-0000-0000A3200000}"/>
    <cellStyle name="40% - Accent3 2 2 7 4" xfId="8362" xr:uid="{00000000-0005-0000-0000-0000A4200000}"/>
    <cellStyle name="40% - Accent3 2 2 8" xfId="8363" xr:uid="{00000000-0005-0000-0000-0000A5200000}"/>
    <cellStyle name="40% - Accent3 2 2 8 2" xfId="8364" xr:uid="{00000000-0005-0000-0000-0000A6200000}"/>
    <cellStyle name="40% - Accent3 2 2 8 2 2" xfId="8365" xr:uid="{00000000-0005-0000-0000-0000A7200000}"/>
    <cellStyle name="40% - Accent3 2 2 8 2 3" xfId="8366" xr:uid="{00000000-0005-0000-0000-0000A8200000}"/>
    <cellStyle name="40% - Accent3 2 2 8 3" xfId="8367" xr:uid="{00000000-0005-0000-0000-0000A9200000}"/>
    <cellStyle name="40% - Accent3 2 2 8 4" xfId="8368" xr:uid="{00000000-0005-0000-0000-0000AA200000}"/>
    <cellStyle name="40% - Accent3 2 2 9" xfId="8369" xr:uid="{00000000-0005-0000-0000-0000AB200000}"/>
    <cellStyle name="40% - Accent3 2 2 9 2" xfId="8370" xr:uid="{00000000-0005-0000-0000-0000AC200000}"/>
    <cellStyle name="40% - Accent3 2 2 9 2 2" xfId="8371" xr:uid="{00000000-0005-0000-0000-0000AD200000}"/>
    <cellStyle name="40% - Accent3 2 2 9 2 3" xfId="8372" xr:uid="{00000000-0005-0000-0000-0000AE200000}"/>
    <cellStyle name="40% - Accent3 2 2 9 3" xfId="8373" xr:uid="{00000000-0005-0000-0000-0000AF200000}"/>
    <cellStyle name="40% - Accent3 2 2 9 4" xfId="8374" xr:uid="{00000000-0005-0000-0000-0000B0200000}"/>
    <cellStyle name="40% - Accent3 2 3" xfId="8375" xr:uid="{00000000-0005-0000-0000-0000B1200000}"/>
    <cellStyle name="40% - Accent3 2 3 10" xfId="8376" xr:uid="{00000000-0005-0000-0000-0000B2200000}"/>
    <cellStyle name="40% - Accent3 2 3 10 2" xfId="8377" xr:uid="{00000000-0005-0000-0000-0000B3200000}"/>
    <cellStyle name="40% - Accent3 2 3 10 3" xfId="8378" xr:uid="{00000000-0005-0000-0000-0000B4200000}"/>
    <cellStyle name="40% - Accent3 2 3 11" xfId="8379" xr:uid="{00000000-0005-0000-0000-0000B5200000}"/>
    <cellStyle name="40% - Accent3 2 3 12" xfId="8380" xr:uid="{00000000-0005-0000-0000-0000B6200000}"/>
    <cellStyle name="40% - Accent3 2 3 2" xfId="8381" xr:uid="{00000000-0005-0000-0000-0000B7200000}"/>
    <cellStyle name="40% - Accent3 2 3 2 10" xfId="8382" xr:uid="{00000000-0005-0000-0000-0000B8200000}"/>
    <cellStyle name="40% - Accent3 2 3 2 2" xfId="8383" xr:uid="{00000000-0005-0000-0000-0000B9200000}"/>
    <cellStyle name="40% - Accent3 2 3 2 2 2" xfId="8384" xr:uid="{00000000-0005-0000-0000-0000BA200000}"/>
    <cellStyle name="40% - Accent3 2 3 2 2 2 2" xfId="8385" xr:uid="{00000000-0005-0000-0000-0000BB200000}"/>
    <cellStyle name="40% - Accent3 2 3 2 2 2 3" xfId="8386" xr:uid="{00000000-0005-0000-0000-0000BC200000}"/>
    <cellStyle name="40% - Accent3 2 3 2 2 3" xfId="8387" xr:uid="{00000000-0005-0000-0000-0000BD200000}"/>
    <cellStyle name="40% - Accent3 2 3 2 2 4" xfId="8388" xr:uid="{00000000-0005-0000-0000-0000BE200000}"/>
    <cellStyle name="40% - Accent3 2 3 2 3" xfId="8389" xr:uid="{00000000-0005-0000-0000-0000BF200000}"/>
    <cellStyle name="40% - Accent3 2 3 2 3 2" xfId="8390" xr:uid="{00000000-0005-0000-0000-0000C0200000}"/>
    <cellStyle name="40% - Accent3 2 3 2 3 2 2" xfId="8391" xr:uid="{00000000-0005-0000-0000-0000C1200000}"/>
    <cellStyle name="40% - Accent3 2 3 2 3 2 3" xfId="8392" xr:uid="{00000000-0005-0000-0000-0000C2200000}"/>
    <cellStyle name="40% - Accent3 2 3 2 3 3" xfId="8393" xr:uid="{00000000-0005-0000-0000-0000C3200000}"/>
    <cellStyle name="40% - Accent3 2 3 2 3 4" xfId="8394" xr:uid="{00000000-0005-0000-0000-0000C4200000}"/>
    <cellStyle name="40% - Accent3 2 3 2 4" xfId="8395" xr:uid="{00000000-0005-0000-0000-0000C5200000}"/>
    <cellStyle name="40% - Accent3 2 3 2 4 2" xfId="8396" xr:uid="{00000000-0005-0000-0000-0000C6200000}"/>
    <cellStyle name="40% - Accent3 2 3 2 4 2 2" xfId="8397" xr:uid="{00000000-0005-0000-0000-0000C7200000}"/>
    <cellStyle name="40% - Accent3 2 3 2 4 2 3" xfId="8398" xr:uid="{00000000-0005-0000-0000-0000C8200000}"/>
    <cellStyle name="40% - Accent3 2 3 2 4 3" xfId="8399" xr:uid="{00000000-0005-0000-0000-0000C9200000}"/>
    <cellStyle name="40% - Accent3 2 3 2 4 4" xfId="8400" xr:uid="{00000000-0005-0000-0000-0000CA200000}"/>
    <cellStyle name="40% - Accent3 2 3 2 5" xfId="8401" xr:uid="{00000000-0005-0000-0000-0000CB200000}"/>
    <cellStyle name="40% - Accent3 2 3 2 5 2" xfId="8402" xr:uid="{00000000-0005-0000-0000-0000CC200000}"/>
    <cellStyle name="40% - Accent3 2 3 2 5 2 2" xfId="8403" xr:uid="{00000000-0005-0000-0000-0000CD200000}"/>
    <cellStyle name="40% - Accent3 2 3 2 5 2 3" xfId="8404" xr:uid="{00000000-0005-0000-0000-0000CE200000}"/>
    <cellStyle name="40% - Accent3 2 3 2 5 3" xfId="8405" xr:uid="{00000000-0005-0000-0000-0000CF200000}"/>
    <cellStyle name="40% - Accent3 2 3 2 5 4" xfId="8406" xr:uid="{00000000-0005-0000-0000-0000D0200000}"/>
    <cellStyle name="40% - Accent3 2 3 2 6" xfId="8407" xr:uid="{00000000-0005-0000-0000-0000D1200000}"/>
    <cellStyle name="40% - Accent3 2 3 2 6 2" xfId="8408" xr:uid="{00000000-0005-0000-0000-0000D2200000}"/>
    <cellStyle name="40% - Accent3 2 3 2 6 2 2" xfId="8409" xr:uid="{00000000-0005-0000-0000-0000D3200000}"/>
    <cellStyle name="40% - Accent3 2 3 2 6 2 3" xfId="8410" xr:uid="{00000000-0005-0000-0000-0000D4200000}"/>
    <cellStyle name="40% - Accent3 2 3 2 6 3" xfId="8411" xr:uid="{00000000-0005-0000-0000-0000D5200000}"/>
    <cellStyle name="40% - Accent3 2 3 2 6 4" xfId="8412" xr:uid="{00000000-0005-0000-0000-0000D6200000}"/>
    <cellStyle name="40% - Accent3 2 3 2 7" xfId="8413" xr:uid="{00000000-0005-0000-0000-0000D7200000}"/>
    <cellStyle name="40% - Accent3 2 3 2 7 2" xfId="8414" xr:uid="{00000000-0005-0000-0000-0000D8200000}"/>
    <cellStyle name="40% - Accent3 2 3 2 7 2 2" xfId="8415" xr:uid="{00000000-0005-0000-0000-0000D9200000}"/>
    <cellStyle name="40% - Accent3 2 3 2 7 2 3" xfId="8416" xr:uid="{00000000-0005-0000-0000-0000DA200000}"/>
    <cellStyle name="40% - Accent3 2 3 2 7 3" xfId="8417" xr:uid="{00000000-0005-0000-0000-0000DB200000}"/>
    <cellStyle name="40% - Accent3 2 3 2 7 4" xfId="8418" xr:uid="{00000000-0005-0000-0000-0000DC200000}"/>
    <cellStyle name="40% - Accent3 2 3 2 8" xfId="8419" xr:uid="{00000000-0005-0000-0000-0000DD200000}"/>
    <cellStyle name="40% - Accent3 2 3 2 8 2" xfId="8420" xr:uid="{00000000-0005-0000-0000-0000DE200000}"/>
    <cellStyle name="40% - Accent3 2 3 2 8 3" xfId="8421" xr:uid="{00000000-0005-0000-0000-0000DF200000}"/>
    <cellStyle name="40% - Accent3 2 3 2 9" xfId="8422" xr:uid="{00000000-0005-0000-0000-0000E0200000}"/>
    <cellStyle name="40% - Accent3 2 3 3" xfId="8423" xr:uid="{00000000-0005-0000-0000-0000E1200000}"/>
    <cellStyle name="40% - Accent3 2 3 3 10" xfId="8424" xr:uid="{00000000-0005-0000-0000-0000E2200000}"/>
    <cellStyle name="40% - Accent3 2 3 3 2" xfId="8425" xr:uid="{00000000-0005-0000-0000-0000E3200000}"/>
    <cellStyle name="40% - Accent3 2 3 3 2 2" xfId="8426" xr:uid="{00000000-0005-0000-0000-0000E4200000}"/>
    <cellStyle name="40% - Accent3 2 3 3 2 2 2" xfId="8427" xr:uid="{00000000-0005-0000-0000-0000E5200000}"/>
    <cellStyle name="40% - Accent3 2 3 3 2 2 3" xfId="8428" xr:uid="{00000000-0005-0000-0000-0000E6200000}"/>
    <cellStyle name="40% - Accent3 2 3 3 2 3" xfId="8429" xr:uid="{00000000-0005-0000-0000-0000E7200000}"/>
    <cellStyle name="40% - Accent3 2 3 3 2 4" xfId="8430" xr:uid="{00000000-0005-0000-0000-0000E8200000}"/>
    <cellStyle name="40% - Accent3 2 3 3 3" xfId="8431" xr:uid="{00000000-0005-0000-0000-0000E9200000}"/>
    <cellStyle name="40% - Accent3 2 3 3 3 2" xfId="8432" xr:uid="{00000000-0005-0000-0000-0000EA200000}"/>
    <cellStyle name="40% - Accent3 2 3 3 3 2 2" xfId="8433" xr:uid="{00000000-0005-0000-0000-0000EB200000}"/>
    <cellStyle name="40% - Accent3 2 3 3 3 2 3" xfId="8434" xr:uid="{00000000-0005-0000-0000-0000EC200000}"/>
    <cellStyle name="40% - Accent3 2 3 3 3 3" xfId="8435" xr:uid="{00000000-0005-0000-0000-0000ED200000}"/>
    <cellStyle name="40% - Accent3 2 3 3 3 4" xfId="8436" xr:uid="{00000000-0005-0000-0000-0000EE200000}"/>
    <cellStyle name="40% - Accent3 2 3 3 4" xfId="8437" xr:uid="{00000000-0005-0000-0000-0000EF200000}"/>
    <cellStyle name="40% - Accent3 2 3 3 4 2" xfId="8438" xr:uid="{00000000-0005-0000-0000-0000F0200000}"/>
    <cellStyle name="40% - Accent3 2 3 3 4 2 2" xfId="8439" xr:uid="{00000000-0005-0000-0000-0000F1200000}"/>
    <cellStyle name="40% - Accent3 2 3 3 4 2 3" xfId="8440" xr:uid="{00000000-0005-0000-0000-0000F2200000}"/>
    <cellStyle name="40% - Accent3 2 3 3 4 3" xfId="8441" xr:uid="{00000000-0005-0000-0000-0000F3200000}"/>
    <cellStyle name="40% - Accent3 2 3 3 4 4" xfId="8442" xr:uid="{00000000-0005-0000-0000-0000F4200000}"/>
    <cellStyle name="40% - Accent3 2 3 3 5" xfId="8443" xr:uid="{00000000-0005-0000-0000-0000F5200000}"/>
    <cellStyle name="40% - Accent3 2 3 3 5 2" xfId="8444" xr:uid="{00000000-0005-0000-0000-0000F6200000}"/>
    <cellStyle name="40% - Accent3 2 3 3 5 2 2" xfId="8445" xr:uid="{00000000-0005-0000-0000-0000F7200000}"/>
    <cellStyle name="40% - Accent3 2 3 3 5 2 3" xfId="8446" xr:uid="{00000000-0005-0000-0000-0000F8200000}"/>
    <cellStyle name="40% - Accent3 2 3 3 5 3" xfId="8447" xr:uid="{00000000-0005-0000-0000-0000F9200000}"/>
    <cellStyle name="40% - Accent3 2 3 3 5 4" xfId="8448" xr:uid="{00000000-0005-0000-0000-0000FA200000}"/>
    <cellStyle name="40% - Accent3 2 3 3 6" xfId="8449" xr:uid="{00000000-0005-0000-0000-0000FB200000}"/>
    <cellStyle name="40% - Accent3 2 3 3 6 2" xfId="8450" xr:uid="{00000000-0005-0000-0000-0000FC200000}"/>
    <cellStyle name="40% - Accent3 2 3 3 6 2 2" xfId="8451" xr:uid="{00000000-0005-0000-0000-0000FD200000}"/>
    <cellStyle name="40% - Accent3 2 3 3 6 2 3" xfId="8452" xr:uid="{00000000-0005-0000-0000-0000FE200000}"/>
    <cellStyle name="40% - Accent3 2 3 3 6 3" xfId="8453" xr:uid="{00000000-0005-0000-0000-0000FF200000}"/>
    <cellStyle name="40% - Accent3 2 3 3 6 4" xfId="8454" xr:uid="{00000000-0005-0000-0000-000000210000}"/>
    <cellStyle name="40% - Accent3 2 3 3 7" xfId="8455" xr:uid="{00000000-0005-0000-0000-000001210000}"/>
    <cellStyle name="40% - Accent3 2 3 3 7 2" xfId="8456" xr:uid="{00000000-0005-0000-0000-000002210000}"/>
    <cellStyle name="40% - Accent3 2 3 3 7 2 2" xfId="8457" xr:uid="{00000000-0005-0000-0000-000003210000}"/>
    <cellStyle name="40% - Accent3 2 3 3 7 2 3" xfId="8458" xr:uid="{00000000-0005-0000-0000-000004210000}"/>
    <cellStyle name="40% - Accent3 2 3 3 7 3" xfId="8459" xr:uid="{00000000-0005-0000-0000-000005210000}"/>
    <cellStyle name="40% - Accent3 2 3 3 7 4" xfId="8460" xr:uid="{00000000-0005-0000-0000-000006210000}"/>
    <cellStyle name="40% - Accent3 2 3 3 8" xfId="8461" xr:uid="{00000000-0005-0000-0000-000007210000}"/>
    <cellStyle name="40% - Accent3 2 3 3 8 2" xfId="8462" xr:uid="{00000000-0005-0000-0000-000008210000}"/>
    <cellStyle name="40% - Accent3 2 3 3 8 3" xfId="8463" xr:uid="{00000000-0005-0000-0000-000009210000}"/>
    <cellStyle name="40% - Accent3 2 3 3 9" xfId="8464" xr:uid="{00000000-0005-0000-0000-00000A210000}"/>
    <cellStyle name="40% - Accent3 2 3 4" xfId="8465" xr:uid="{00000000-0005-0000-0000-00000B210000}"/>
    <cellStyle name="40% - Accent3 2 3 4 2" xfId="8466" xr:uid="{00000000-0005-0000-0000-00000C210000}"/>
    <cellStyle name="40% - Accent3 2 3 4 2 2" xfId="8467" xr:uid="{00000000-0005-0000-0000-00000D210000}"/>
    <cellStyle name="40% - Accent3 2 3 4 2 3" xfId="8468" xr:uid="{00000000-0005-0000-0000-00000E210000}"/>
    <cellStyle name="40% - Accent3 2 3 4 3" xfId="8469" xr:uid="{00000000-0005-0000-0000-00000F210000}"/>
    <cellStyle name="40% - Accent3 2 3 4 4" xfId="8470" xr:uid="{00000000-0005-0000-0000-000010210000}"/>
    <cellStyle name="40% - Accent3 2 3 5" xfId="8471" xr:uid="{00000000-0005-0000-0000-000011210000}"/>
    <cellStyle name="40% - Accent3 2 3 5 2" xfId="8472" xr:uid="{00000000-0005-0000-0000-000012210000}"/>
    <cellStyle name="40% - Accent3 2 3 5 2 2" xfId="8473" xr:uid="{00000000-0005-0000-0000-000013210000}"/>
    <cellStyle name="40% - Accent3 2 3 5 2 3" xfId="8474" xr:uid="{00000000-0005-0000-0000-000014210000}"/>
    <cellStyle name="40% - Accent3 2 3 5 3" xfId="8475" xr:uid="{00000000-0005-0000-0000-000015210000}"/>
    <cellStyle name="40% - Accent3 2 3 5 4" xfId="8476" xr:uid="{00000000-0005-0000-0000-000016210000}"/>
    <cellStyle name="40% - Accent3 2 3 6" xfId="8477" xr:uid="{00000000-0005-0000-0000-000017210000}"/>
    <cellStyle name="40% - Accent3 2 3 6 2" xfId="8478" xr:uid="{00000000-0005-0000-0000-000018210000}"/>
    <cellStyle name="40% - Accent3 2 3 6 2 2" xfId="8479" xr:uid="{00000000-0005-0000-0000-000019210000}"/>
    <cellStyle name="40% - Accent3 2 3 6 2 3" xfId="8480" xr:uid="{00000000-0005-0000-0000-00001A210000}"/>
    <cellStyle name="40% - Accent3 2 3 6 3" xfId="8481" xr:uid="{00000000-0005-0000-0000-00001B210000}"/>
    <cellStyle name="40% - Accent3 2 3 6 4" xfId="8482" xr:uid="{00000000-0005-0000-0000-00001C210000}"/>
    <cellStyle name="40% - Accent3 2 3 7" xfId="8483" xr:uid="{00000000-0005-0000-0000-00001D210000}"/>
    <cellStyle name="40% - Accent3 2 3 7 2" xfId="8484" xr:uid="{00000000-0005-0000-0000-00001E210000}"/>
    <cellStyle name="40% - Accent3 2 3 7 2 2" xfId="8485" xr:uid="{00000000-0005-0000-0000-00001F210000}"/>
    <cellStyle name="40% - Accent3 2 3 7 2 3" xfId="8486" xr:uid="{00000000-0005-0000-0000-000020210000}"/>
    <cellStyle name="40% - Accent3 2 3 7 3" xfId="8487" xr:uid="{00000000-0005-0000-0000-000021210000}"/>
    <cellStyle name="40% - Accent3 2 3 7 4" xfId="8488" xr:uid="{00000000-0005-0000-0000-000022210000}"/>
    <cellStyle name="40% - Accent3 2 3 8" xfId="8489" xr:uid="{00000000-0005-0000-0000-000023210000}"/>
    <cellStyle name="40% - Accent3 2 3 8 2" xfId="8490" xr:uid="{00000000-0005-0000-0000-000024210000}"/>
    <cellStyle name="40% - Accent3 2 3 8 2 2" xfId="8491" xr:uid="{00000000-0005-0000-0000-000025210000}"/>
    <cellStyle name="40% - Accent3 2 3 8 2 3" xfId="8492" xr:uid="{00000000-0005-0000-0000-000026210000}"/>
    <cellStyle name="40% - Accent3 2 3 8 3" xfId="8493" xr:uid="{00000000-0005-0000-0000-000027210000}"/>
    <cellStyle name="40% - Accent3 2 3 8 4" xfId="8494" xr:uid="{00000000-0005-0000-0000-000028210000}"/>
    <cellStyle name="40% - Accent3 2 3 9" xfId="8495" xr:uid="{00000000-0005-0000-0000-000029210000}"/>
    <cellStyle name="40% - Accent3 2 3 9 2" xfId="8496" xr:uid="{00000000-0005-0000-0000-00002A210000}"/>
    <cellStyle name="40% - Accent3 2 3 9 2 2" xfId="8497" xr:uid="{00000000-0005-0000-0000-00002B210000}"/>
    <cellStyle name="40% - Accent3 2 3 9 2 3" xfId="8498" xr:uid="{00000000-0005-0000-0000-00002C210000}"/>
    <cellStyle name="40% - Accent3 2 3 9 3" xfId="8499" xr:uid="{00000000-0005-0000-0000-00002D210000}"/>
    <cellStyle name="40% - Accent3 2 3 9 4" xfId="8500" xr:uid="{00000000-0005-0000-0000-00002E210000}"/>
    <cellStyle name="40% - Accent3 2 4" xfId="8501" xr:uid="{00000000-0005-0000-0000-00002F210000}"/>
    <cellStyle name="40% - Accent3 2 4 10" xfId="8502" xr:uid="{00000000-0005-0000-0000-000030210000}"/>
    <cellStyle name="40% - Accent3 2 4 10 2" xfId="8503" xr:uid="{00000000-0005-0000-0000-000031210000}"/>
    <cellStyle name="40% - Accent3 2 4 10 3" xfId="8504" xr:uid="{00000000-0005-0000-0000-000032210000}"/>
    <cellStyle name="40% - Accent3 2 4 11" xfId="8505" xr:uid="{00000000-0005-0000-0000-000033210000}"/>
    <cellStyle name="40% - Accent3 2 4 12" xfId="8506" xr:uid="{00000000-0005-0000-0000-000034210000}"/>
    <cellStyle name="40% - Accent3 2 4 2" xfId="8507" xr:uid="{00000000-0005-0000-0000-000035210000}"/>
    <cellStyle name="40% - Accent3 2 4 2 10" xfId="8508" xr:uid="{00000000-0005-0000-0000-000036210000}"/>
    <cellStyle name="40% - Accent3 2 4 2 2" xfId="8509" xr:uid="{00000000-0005-0000-0000-000037210000}"/>
    <cellStyle name="40% - Accent3 2 4 2 2 2" xfId="8510" xr:uid="{00000000-0005-0000-0000-000038210000}"/>
    <cellStyle name="40% - Accent3 2 4 2 2 2 2" xfId="8511" xr:uid="{00000000-0005-0000-0000-000039210000}"/>
    <cellStyle name="40% - Accent3 2 4 2 2 2 3" xfId="8512" xr:uid="{00000000-0005-0000-0000-00003A210000}"/>
    <cellStyle name="40% - Accent3 2 4 2 2 3" xfId="8513" xr:uid="{00000000-0005-0000-0000-00003B210000}"/>
    <cellStyle name="40% - Accent3 2 4 2 2 4" xfId="8514" xr:uid="{00000000-0005-0000-0000-00003C210000}"/>
    <cellStyle name="40% - Accent3 2 4 2 3" xfId="8515" xr:uid="{00000000-0005-0000-0000-00003D210000}"/>
    <cellStyle name="40% - Accent3 2 4 2 3 2" xfId="8516" xr:uid="{00000000-0005-0000-0000-00003E210000}"/>
    <cellStyle name="40% - Accent3 2 4 2 3 2 2" xfId="8517" xr:uid="{00000000-0005-0000-0000-00003F210000}"/>
    <cellStyle name="40% - Accent3 2 4 2 3 2 3" xfId="8518" xr:uid="{00000000-0005-0000-0000-000040210000}"/>
    <cellStyle name="40% - Accent3 2 4 2 3 3" xfId="8519" xr:uid="{00000000-0005-0000-0000-000041210000}"/>
    <cellStyle name="40% - Accent3 2 4 2 3 4" xfId="8520" xr:uid="{00000000-0005-0000-0000-000042210000}"/>
    <cellStyle name="40% - Accent3 2 4 2 4" xfId="8521" xr:uid="{00000000-0005-0000-0000-000043210000}"/>
    <cellStyle name="40% - Accent3 2 4 2 4 2" xfId="8522" xr:uid="{00000000-0005-0000-0000-000044210000}"/>
    <cellStyle name="40% - Accent3 2 4 2 4 2 2" xfId="8523" xr:uid="{00000000-0005-0000-0000-000045210000}"/>
    <cellStyle name="40% - Accent3 2 4 2 4 2 3" xfId="8524" xr:uid="{00000000-0005-0000-0000-000046210000}"/>
    <cellStyle name="40% - Accent3 2 4 2 4 3" xfId="8525" xr:uid="{00000000-0005-0000-0000-000047210000}"/>
    <cellStyle name="40% - Accent3 2 4 2 4 4" xfId="8526" xr:uid="{00000000-0005-0000-0000-000048210000}"/>
    <cellStyle name="40% - Accent3 2 4 2 5" xfId="8527" xr:uid="{00000000-0005-0000-0000-000049210000}"/>
    <cellStyle name="40% - Accent3 2 4 2 5 2" xfId="8528" xr:uid="{00000000-0005-0000-0000-00004A210000}"/>
    <cellStyle name="40% - Accent3 2 4 2 5 2 2" xfId="8529" xr:uid="{00000000-0005-0000-0000-00004B210000}"/>
    <cellStyle name="40% - Accent3 2 4 2 5 2 3" xfId="8530" xr:uid="{00000000-0005-0000-0000-00004C210000}"/>
    <cellStyle name="40% - Accent3 2 4 2 5 3" xfId="8531" xr:uid="{00000000-0005-0000-0000-00004D210000}"/>
    <cellStyle name="40% - Accent3 2 4 2 5 4" xfId="8532" xr:uid="{00000000-0005-0000-0000-00004E210000}"/>
    <cellStyle name="40% - Accent3 2 4 2 6" xfId="8533" xr:uid="{00000000-0005-0000-0000-00004F210000}"/>
    <cellStyle name="40% - Accent3 2 4 2 6 2" xfId="8534" xr:uid="{00000000-0005-0000-0000-000050210000}"/>
    <cellStyle name="40% - Accent3 2 4 2 6 2 2" xfId="8535" xr:uid="{00000000-0005-0000-0000-000051210000}"/>
    <cellStyle name="40% - Accent3 2 4 2 6 2 3" xfId="8536" xr:uid="{00000000-0005-0000-0000-000052210000}"/>
    <cellStyle name="40% - Accent3 2 4 2 6 3" xfId="8537" xr:uid="{00000000-0005-0000-0000-000053210000}"/>
    <cellStyle name="40% - Accent3 2 4 2 6 4" xfId="8538" xr:uid="{00000000-0005-0000-0000-000054210000}"/>
    <cellStyle name="40% - Accent3 2 4 2 7" xfId="8539" xr:uid="{00000000-0005-0000-0000-000055210000}"/>
    <cellStyle name="40% - Accent3 2 4 2 7 2" xfId="8540" xr:uid="{00000000-0005-0000-0000-000056210000}"/>
    <cellStyle name="40% - Accent3 2 4 2 7 2 2" xfId="8541" xr:uid="{00000000-0005-0000-0000-000057210000}"/>
    <cellStyle name="40% - Accent3 2 4 2 7 2 3" xfId="8542" xr:uid="{00000000-0005-0000-0000-000058210000}"/>
    <cellStyle name="40% - Accent3 2 4 2 7 3" xfId="8543" xr:uid="{00000000-0005-0000-0000-000059210000}"/>
    <cellStyle name="40% - Accent3 2 4 2 7 4" xfId="8544" xr:uid="{00000000-0005-0000-0000-00005A210000}"/>
    <cellStyle name="40% - Accent3 2 4 2 8" xfId="8545" xr:uid="{00000000-0005-0000-0000-00005B210000}"/>
    <cellStyle name="40% - Accent3 2 4 2 8 2" xfId="8546" xr:uid="{00000000-0005-0000-0000-00005C210000}"/>
    <cellStyle name="40% - Accent3 2 4 2 8 3" xfId="8547" xr:uid="{00000000-0005-0000-0000-00005D210000}"/>
    <cellStyle name="40% - Accent3 2 4 2 9" xfId="8548" xr:uid="{00000000-0005-0000-0000-00005E210000}"/>
    <cellStyle name="40% - Accent3 2 4 3" xfId="8549" xr:uid="{00000000-0005-0000-0000-00005F210000}"/>
    <cellStyle name="40% - Accent3 2 4 3 10" xfId="8550" xr:uid="{00000000-0005-0000-0000-000060210000}"/>
    <cellStyle name="40% - Accent3 2 4 3 2" xfId="8551" xr:uid="{00000000-0005-0000-0000-000061210000}"/>
    <cellStyle name="40% - Accent3 2 4 3 2 2" xfId="8552" xr:uid="{00000000-0005-0000-0000-000062210000}"/>
    <cellStyle name="40% - Accent3 2 4 3 2 2 2" xfId="8553" xr:uid="{00000000-0005-0000-0000-000063210000}"/>
    <cellStyle name="40% - Accent3 2 4 3 2 2 3" xfId="8554" xr:uid="{00000000-0005-0000-0000-000064210000}"/>
    <cellStyle name="40% - Accent3 2 4 3 2 3" xfId="8555" xr:uid="{00000000-0005-0000-0000-000065210000}"/>
    <cellStyle name="40% - Accent3 2 4 3 2 4" xfId="8556" xr:uid="{00000000-0005-0000-0000-000066210000}"/>
    <cellStyle name="40% - Accent3 2 4 3 3" xfId="8557" xr:uid="{00000000-0005-0000-0000-000067210000}"/>
    <cellStyle name="40% - Accent3 2 4 3 3 2" xfId="8558" xr:uid="{00000000-0005-0000-0000-000068210000}"/>
    <cellStyle name="40% - Accent3 2 4 3 3 2 2" xfId="8559" xr:uid="{00000000-0005-0000-0000-000069210000}"/>
    <cellStyle name="40% - Accent3 2 4 3 3 2 3" xfId="8560" xr:uid="{00000000-0005-0000-0000-00006A210000}"/>
    <cellStyle name="40% - Accent3 2 4 3 3 3" xfId="8561" xr:uid="{00000000-0005-0000-0000-00006B210000}"/>
    <cellStyle name="40% - Accent3 2 4 3 3 4" xfId="8562" xr:uid="{00000000-0005-0000-0000-00006C210000}"/>
    <cellStyle name="40% - Accent3 2 4 3 4" xfId="8563" xr:uid="{00000000-0005-0000-0000-00006D210000}"/>
    <cellStyle name="40% - Accent3 2 4 3 4 2" xfId="8564" xr:uid="{00000000-0005-0000-0000-00006E210000}"/>
    <cellStyle name="40% - Accent3 2 4 3 4 2 2" xfId="8565" xr:uid="{00000000-0005-0000-0000-00006F210000}"/>
    <cellStyle name="40% - Accent3 2 4 3 4 2 3" xfId="8566" xr:uid="{00000000-0005-0000-0000-000070210000}"/>
    <cellStyle name="40% - Accent3 2 4 3 4 3" xfId="8567" xr:uid="{00000000-0005-0000-0000-000071210000}"/>
    <cellStyle name="40% - Accent3 2 4 3 4 4" xfId="8568" xr:uid="{00000000-0005-0000-0000-000072210000}"/>
    <cellStyle name="40% - Accent3 2 4 3 5" xfId="8569" xr:uid="{00000000-0005-0000-0000-000073210000}"/>
    <cellStyle name="40% - Accent3 2 4 3 5 2" xfId="8570" xr:uid="{00000000-0005-0000-0000-000074210000}"/>
    <cellStyle name="40% - Accent3 2 4 3 5 2 2" xfId="8571" xr:uid="{00000000-0005-0000-0000-000075210000}"/>
    <cellStyle name="40% - Accent3 2 4 3 5 2 3" xfId="8572" xr:uid="{00000000-0005-0000-0000-000076210000}"/>
    <cellStyle name="40% - Accent3 2 4 3 5 3" xfId="8573" xr:uid="{00000000-0005-0000-0000-000077210000}"/>
    <cellStyle name="40% - Accent3 2 4 3 5 4" xfId="8574" xr:uid="{00000000-0005-0000-0000-000078210000}"/>
    <cellStyle name="40% - Accent3 2 4 3 6" xfId="8575" xr:uid="{00000000-0005-0000-0000-000079210000}"/>
    <cellStyle name="40% - Accent3 2 4 3 6 2" xfId="8576" xr:uid="{00000000-0005-0000-0000-00007A210000}"/>
    <cellStyle name="40% - Accent3 2 4 3 6 2 2" xfId="8577" xr:uid="{00000000-0005-0000-0000-00007B210000}"/>
    <cellStyle name="40% - Accent3 2 4 3 6 2 3" xfId="8578" xr:uid="{00000000-0005-0000-0000-00007C210000}"/>
    <cellStyle name="40% - Accent3 2 4 3 6 3" xfId="8579" xr:uid="{00000000-0005-0000-0000-00007D210000}"/>
    <cellStyle name="40% - Accent3 2 4 3 6 4" xfId="8580" xr:uid="{00000000-0005-0000-0000-00007E210000}"/>
    <cellStyle name="40% - Accent3 2 4 3 7" xfId="8581" xr:uid="{00000000-0005-0000-0000-00007F210000}"/>
    <cellStyle name="40% - Accent3 2 4 3 7 2" xfId="8582" xr:uid="{00000000-0005-0000-0000-000080210000}"/>
    <cellStyle name="40% - Accent3 2 4 3 7 2 2" xfId="8583" xr:uid="{00000000-0005-0000-0000-000081210000}"/>
    <cellStyle name="40% - Accent3 2 4 3 7 2 3" xfId="8584" xr:uid="{00000000-0005-0000-0000-000082210000}"/>
    <cellStyle name="40% - Accent3 2 4 3 7 3" xfId="8585" xr:uid="{00000000-0005-0000-0000-000083210000}"/>
    <cellStyle name="40% - Accent3 2 4 3 7 4" xfId="8586" xr:uid="{00000000-0005-0000-0000-000084210000}"/>
    <cellStyle name="40% - Accent3 2 4 3 8" xfId="8587" xr:uid="{00000000-0005-0000-0000-000085210000}"/>
    <cellStyle name="40% - Accent3 2 4 3 8 2" xfId="8588" xr:uid="{00000000-0005-0000-0000-000086210000}"/>
    <cellStyle name="40% - Accent3 2 4 3 8 3" xfId="8589" xr:uid="{00000000-0005-0000-0000-000087210000}"/>
    <cellStyle name="40% - Accent3 2 4 3 9" xfId="8590" xr:uid="{00000000-0005-0000-0000-000088210000}"/>
    <cellStyle name="40% - Accent3 2 4 4" xfId="8591" xr:uid="{00000000-0005-0000-0000-000089210000}"/>
    <cellStyle name="40% - Accent3 2 4 4 2" xfId="8592" xr:uid="{00000000-0005-0000-0000-00008A210000}"/>
    <cellStyle name="40% - Accent3 2 4 4 2 2" xfId="8593" xr:uid="{00000000-0005-0000-0000-00008B210000}"/>
    <cellStyle name="40% - Accent3 2 4 4 2 3" xfId="8594" xr:uid="{00000000-0005-0000-0000-00008C210000}"/>
    <cellStyle name="40% - Accent3 2 4 4 3" xfId="8595" xr:uid="{00000000-0005-0000-0000-00008D210000}"/>
    <cellStyle name="40% - Accent3 2 4 4 4" xfId="8596" xr:uid="{00000000-0005-0000-0000-00008E210000}"/>
    <cellStyle name="40% - Accent3 2 4 5" xfId="8597" xr:uid="{00000000-0005-0000-0000-00008F210000}"/>
    <cellStyle name="40% - Accent3 2 4 5 2" xfId="8598" xr:uid="{00000000-0005-0000-0000-000090210000}"/>
    <cellStyle name="40% - Accent3 2 4 5 2 2" xfId="8599" xr:uid="{00000000-0005-0000-0000-000091210000}"/>
    <cellStyle name="40% - Accent3 2 4 5 2 3" xfId="8600" xr:uid="{00000000-0005-0000-0000-000092210000}"/>
    <cellStyle name="40% - Accent3 2 4 5 3" xfId="8601" xr:uid="{00000000-0005-0000-0000-000093210000}"/>
    <cellStyle name="40% - Accent3 2 4 5 4" xfId="8602" xr:uid="{00000000-0005-0000-0000-000094210000}"/>
    <cellStyle name="40% - Accent3 2 4 6" xfId="8603" xr:uid="{00000000-0005-0000-0000-000095210000}"/>
    <cellStyle name="40% - Accent3 2 4 6 2" xfId="8604" xr:uid="{00000000-0005-0000-0000-000096210000}"/>
    <cellStyle name="40% - Accent3 2 4 6 2 2" xfId="8605" xr:uid="{00000000-0005-0000-0000-000097210000}"/>
    <cellStyle name="40% - Accent3 2 4 6 2 3" xfId="8606" xr:uid="{00000000-0005-0000-0000-000098210000}"/>
    <cellStyle name="40% - Accent3 2 4 6 3" xfId="8607" xr:uid="{00000000-0005-0000-0000-000099210000}"/>
    <cellStyle name="40% - Accent3 2 4 6 4" xfId="8608" xr:uid="{00000000-0005-0000-0000-00009A210000}"/>
    <cellStyle name="40% - Accent3 2 4 7" xfId="8609" xr:uid="{00000000-0005-0000-0000-00009B210000}"/>
    <cellStyle name="40% - Accent3 2 4 7 2" xfId="8610" xr:uid="{00000000-0005-0000-0000-00009C210000}"/>
    <cellStyle name="40% - Accent3 2 4 7 2 2" xfId="8611" xr:uid="{00000000-0005-0000-0000-00009D210000}"/>
    <cellStyle name="40% - Accent3 2 4 7 2 3" xfId="8612" xr:uid="{00000000-0005-0000-0000-00009E210000}"/>
    <cellStyle name="40% - Accent3 2 4 7 3" xfId="8613" xr:uid="{00000000-0005-0000-0000-00009F210000}"/>
    <cellStyle name="40% - Accent3 2 4 7 4" xfId="8614" xr:uid="{00000000-0005-0000-0000-0000A0210000}"/>
    <cellStyle name="40% - Accent3 2 4 8" xfId="8615" xr:uid="{00000000-0005-0000-0000-0000A1210000}"/>
    <cellStyle name="40% - Accent3 2 4 8 2" xfId="8616" xr:uid="{00000000-0005-0000-0000-0000A2210000}"/>
    <cellStyle name="40% - Accent3 2 4 8 2 2" xfId="8617" xr:uid="{00000000-0005-0000-0000-0000A3210000}"/>
    <cellStyle name="40% - Accent3 2 4 8 2 3" xfId="8618" xr:uid="{00000000-0005-0000-0000-0000A4210000}"/>
    <cellStyle name="40% - Accent3 2 4 8 3" xfId="8619" xr:uid="{00000000-0005-0000-0000-0000A5210000}"/>
    <cellStyle name="40% - Accent3 2 4 8 4" xfId="8620" xr:uid="{00000000-0005-0000-0000-0000A6210000}"/>
    <cellStyle name="40% - Accent3 2 4 9" xfId="8621" xr:uid="{00000000-0005-0000-0000-0000A7210000}"/>
    <cellStyle name="40% - Accent3 2 4 9 2" xfId="8622" xr:uid="{00000000-0005-0000-0000-0000A8210000}"/>
    <cellStyle name="40% - Accent3 2 4 9 2 2" xfId="8623" xr:uid="{00000000-0005-0000-0000-0000A9210000}"/>
    <cellStyle name="40% - Accent3 2 4 9 2 3" xfId="8624" xr:uid="{00000000-0005-0000-0000-0000AA210000}"/>
    <cellStyle name="40% - Accent3 2 4 9 3" xfId="8625" xr:uid="{00000000-0005-0000-0000-0000AB210000}"/>
    <cellStyle name="40% - Accent3 2 4 9 4" xfId="8626" xr:uid="{00000000-0005-0000-0000-0000AC210000}"/>
    <cellStyle name="40% - Accent3 2 5" xfId="8627" xr:uid="{00000000-0005-0000-0000-0000AD210000}"/>
    <cellStyle name="40% - Accent3 2 5 10" xfId="8628" xr:uid="{00000000-0005-0000-0000-0000AE210000}"/>
    <cellStyle name="40% - Accent3 2 5 2" xfId="8629" xr:uid="{00000000-0005-0000-0000-0000AF210000}"/>
    <cellStyle name="40% - Accent3 2 5 2 2" xfId="8630" xr:uid="{00000000-0005-0000-0000-0000B0210000}"/>
    <cellStyle name="40% - Accent3 2 5 2 2 2" xfId="8631" xr:uid="{00000000-0005-0000-0000-0000B1210000}"/>
    <cellStyle name="40% - Accent3 2 5 2 2 3" xfId="8632" xr:uid="{00000000-0005-0000-0000-0000B2210000}"/>
    <cellStyle name="40% - Accent3 2 5 2 3" xfId="8633" xr:uid="{00000000-0005-0000-0000-0000B3210000}"/>
    <cellStyle name="40% - Accent3 2 5 2 4" xfId="8634" xr:uid="{00000000-0005-0000-0000-0000B4210000}"/>
    <cellStyle name="40% - Accent3 2 5 3" xfId="8635" xr:uid="{00000000-0005-0000-0000-0000B5210000}"/>
    <cellStyle name="40% - Accent3 2 5 3 2" xfId="8636" xr:uid="{00000000-0005-0000-0000-0000B6210000}"/>
    <cellStyle name="40% - Accent3 2 5 3 2 2" xfId="8637" xr:uid="{00000000-0005-0000-0000-0000B7210000}"/>
    <cellStyle name="40% - Accent3 2 5 3 2 3" xfId="8638" xr:uid="{00000000-0005-0000-0000-0000B8210000}"/>
    <cellStyle name="40% - Accent3 2 5 3 3" xfId="8639" xr:uid="{00000000-0005-0000-0000-0000B9210000}"/>
    <cellStyle name="40% - Accent3 2 5 3 4" xfId="8640" xr:uid="{00000000-0005-0000-0000-0000BA210000}"/>
    <cellStyle name="40% - Accent3 2 5 4" xfId="8641" xr:uid="{00000000-0005-0000-0000-0000BB210000}"/>
    <cellStyle name="40% - Accent3 2 5 4 2" xfId="8642" xr:uid="{00000000-0005-0000-0000-0000BC210000}"/>
    <cellStyle name="40% - Accent3 2 5 4 2 2" xfId="8643" xr:uid="{00000000-0005-0000-0000-0000BD210000}"/>
    <cellStyle name="40% - Accent3 2 5 4 2 3" xfId="8644" xr:uid="{00000000-0005-0000-0000-0000BE210000}"/>
    <cellStyle name="40% - Accent3 2 5 4 3" xfId="8645" xr:uid="{00000000-0005-0000-0000-0000BF210000}"/>
    <cellStyle name="40% - Accent3 2 5 4 4" xfId="8646" xr:uid="{00000000-0005-0000-0000-0000C0210000}"/>
    <cellStyle name="40% - Accent3 2 5 5" xfId="8647" xr:uid="{00000000-0005-0000-0000-0000C1210000}"/>
    <cellStyle name="40% - Accent3 2 5 5 2" xfId="8648" xr:uid="{00000000-0005-0000-0000-0000C2210000}"/>
    <cellStyle name="40% - Accent3 2 5 5 2 2" xfId="8649" xr:uid="{00000000-0005-0000-0000-0000C3210000}"/>
    <cellStyle name="40% - Accent3 2 5 5 2 3" xfId="8650" xr:uid="{00000000-0005-0000-0000-0000C4210000}"/>
    <cellStyle name="40% - Accent3 2 5 5 3" xfId="8651" xr:uid="{00000000-0005-0000-0000-0000C5210000}"/>
    <cellStyle name="40% - Accent3 2 5 5 4" xfId="8652" xr:uid="{00000000-0005-0000-0000-0000C6210000}"/>
    <cellStyle name="40% - Accent3 2 5 6" xfId="8653" xr:uid="{00000000-0005-0000-0000-0000C7210000}"/>
    <cellStyle name="40% - Accent3 2 5 6 2" xfId="8654" xr:uid="{00000000-0005-0000-0000-0000C8210000}"/>
    <cellStyle name="40% - Accent3 2 5 6 2 2" xfId="8655" xr:uid="{00000000-0005-0000-0000-0000C9210000}"/>
    <cellStyle name="40% - Accent3 2 5 6 2 3" xfId="8656" xr:uid="{00000000-0005-0000-0000-0000CA210000}"/>
    <cellStyle name="40% - Accent3 2 5 6 3" xfId="8657" xr:uid="{00000000-0005-0000-0000-0000CB210000}"/>
    <cellStyle name="40% - Accent3 2 5 6 4" xfId="8658" xr:uid="{00000000-0005-0000-0000-0000CC210000}"/>
    <cellStyle name="40% - Accent3 2 5 7" xfId="8659" xr:uid="{00000000-0005-0000-0000-0000CD210000}"/>
    <cellStyle name="40% - Accent3 2 5 7 2" xfId="8660" xr:uid="{00000000-0005-0000-0000-0000CE210000}"/>
    <cellStyle name="40% - Accent3 2 5 7 2 2" xfId="8661" xr:uid="{00000000-0005-0000-0000-0000CF210000}"/>
    <cellStyle name="40% - Accent3 2 5 7 2 3" xfId="8662" xr:uid="{00000000-0005-0000-0000-0000D0210000}"/>
    <cellStyle name="40% - Accent3 2 5 7 3" xfId="8663" xr:uid="{00000000-0005-0000-0000-0000D1210000}"/>
    <cellStyle name="40% - Accent3 2 5 7 4" xfId="8664" xr:uid="{00000000-0005-0000-0000-0000D2210000}"/>
    <cellStyle name="40% - Accent3 2 5 8" xfId="8665" xr:uid="{00000000-0005-0000-0000-0000D3210000}"/>
    <cellStyle name="40% - Accent3 2 5 8 2" xfId="8666" xr:uid="{00000000-0005-0000-0000-0000D4210000}"/>
    <cellStyle name="40% - Accent3 2 5 8 3" xfId="8667" xr:uid="{00000000-0005-0000-0000-0000D5210000}"/>
    <cellStyle name="40% - Accent3 2 5 9" xfId="8668" xr:uid="{00000000-0005-0000-0000-0000D6210000}"/>
    <cellStyle name="40% - Accent3 2 6" xfId="8669" xr:uid="{00000000-0005-0000-0000-0000D7210000}"/>
    <cellStyle name="40% - Accent3 2 6 10" xfId="8670" xr:uid="{00000000-0005-0000-0000-0000D8210000}"/>
    <cellStyle name="40% - Accent3 2 6 2" xfId="8671" xr:uid="{00000000-0005-0000-0000-0000D9210000}"/>
    <cellStyle name="40% - Accent3 2 6 2 2" xfId="8672" xr:uid="{00000000-0005-0000-0000-0000DA210000}"/>
    <cellStyle name="40% - Accent3 2 6 2 2 2" xfId="8673" xr:uid="{00000000-0005-0000-0000-0000DB210000}"/>
    <cellStyle name="40% - Accent3 2 6 2 2 3" xfId="8674" xr:uid="{00000000-0005-0000-0000-0000DC210000}"/>
    <cellStyle name="40% - Accent3 2 6 2 3" xfId="8675" xr:uid="{00000000-0005-0000-0000-0000DD210000}"/>
    <cellStyle name="40% - Accent3 2 6 2 4" xfId="8676" xr:uid="{00000000-0005-0000-0000-0000DE210000}"/>
    <cellStyle name="40% - Accent3 2 6 3" xfId="8677" xr:uid="{00000000-0005-0000-0000-0000DF210000}"/>
    <cellStyle name="40% - Accent3 2 6 3 2" xfId="8678" xr:uid="{00000000-0005-0000-0000-0000E0210000}"/>
    <cellStyle name="40% - Accent3 2 6 3 2 2" xfId="8679" xr:uid="{00000000-0005-0000-0000-0000E1210000}"/>
    <cellStyle name="40% - Accent3 2 6 3 2 3" xfId="8680" xr:uid="{00000000-0005-0000-0000-0000E2210000}"/>
    <cellStyle name="40% - Accent3 2 6 3 3" xfId="8681" xr:uid="{00000000-0005-0000-0000-0000E3210000}"/>
    <cellStyle name="40% - Accent3 2 6 3 4" xfId="8682" xr:uid="{00000000-0005-0000-0000-0000E4210000}"/>
    <cellStyle name="40% - Accent3 2 6 4" xfId="8683" xr:uid="{00000000-0005-0000-0000-0000E5210000}"/>
    <cellStyle name="40% - Accent3 2 6 4 2" xfId="8684" xr:uid="{00000000-0005-0000-0000-0000E6210000}"/>
    <cellStyle name="40% - Accent3 2 6 4 2 2" xfId="8685" xr:uid="{00000000-0005-0000-0000-0000E7210000}"/>
    <cellStyle name="40% - Accent3 2 6 4 2 3" xfId="8686" xr:uid="{00000000-0005-0000-0000-0000E8210000}"/>
    <cellStyle name="40% - Accent3 2 6 4 3" xfId="8687" xr:uid="{00000000-0005-0000-0000-0000E9210000}"/>
    <cellStyle name="40% - Accent3 2 6 4 4" xfId="8688" xr:uid="{00000000-0005-0000-0000-0000EA210000}"/>
    <cellStyle name="40% - Accent3 2 6 5" xfId="8689" xr:uid="{00000000-0005-0000-0000-0000EB210000}"/>
    <cellStyle name="40% - Accent3 2 6 5 2" xfId="8690" xr:uid="{00000000-0005-0000-0000-0000EC210000}"/>
    <cellStyle name="40% - Accent3 2 6 5 2 2" xfId="8691" xr:uid="{00000000-0005-0000-0000-0000ED210000}"/>
    <cellStyle name="40% - Accent3 2 6 5 2 3" xfId="8692" xr:uid="{00000000-0005-0000-0000-0000EE210000}"/>
    <cellStyle name="40% - Accent3 2 6 5 3" xfId="8693" xr:uid="{00000000-0005-0000-0000-0000EF210000}"/>
    <cellStyle name="40% - Accent3 2 6 5 4" xfId="8694" xr:uid="{00000000-0005-0000-0000-0000F0210000}"/>
    <cellStyle name="40% - Accent3 2 6 6" xfId="8695" xr:uid="{00000000-0005-0000-0000-0000F1210000}"/>
    <cellStyle name="40% - Accent3 2 6 6 2" xfId="8696" xr:uid="{00000000-0005-0000-0000-0000F2210000}"/>
    <cellStyle name="40% - Accent3 2 6 6 2 2" xfId="8697" xr:uid="{00000000-0005-0000-0000-0000F3210000}"/>
    <cellStyle name="40% - Accent3 2 6 6 2 3" xfId="8698" xr:uid="{00000000-0005-0000-0000-0000F4210000}"/>
    <cellStyle name="40% - Accent3 2 6 6 3" xfId="8699" xr:uid="{00000000-0005-0000-0000-0000F5210000}"/>
    <cellStyle name="40% - Accent3 2 6 6 4" xfId="8700" xr:uid="{00000000-0005-0000-0000-0000F6210000}"/>
    <cellStyle name="40% - Accent3 2 6 7" xfId="8701" xr:uid="{00000000-0005-0000-0000-0000F7210000}"/>
    <cellStyle name="40% - Accent3 2 6 7 2" xfId="8702" xr:uid="{00000000-0005-0000-0000-0000F8210000}"/>
    <cellStyle name="40% - Accent3 2 6 7 2 2" xfId="8703" xr:uid="{00000000-0005-0000-0000-0000F9210000}"/>
    <cellStyle name="40% - Accent3 2 6 7 2 3" xfId="8704" xr:uid="{00000000-0005-0000-0000-0000FA210000}"/>
    <cellStyle name="40% - Accent3 2 6 7 3" xfId="8705" xr:uid="{00000000-0005-0000-0000-0000FB210000}"/>
    <cellStyle name="40% - Accent3 2 6 7 4" xfId="8706" xr:uid="{00000000-0005-0000-0000-0000FC210000}"/>
    <cellStyle name="40% - Accent3 2 6 8" xfId="8707" xr:uid="{00000000-0005-0000-0000-0000FD210000}"/>
    <cellStyle name="40% - Accent3 2 6 8 2" xfId="8708" xr:uid="{00000000-0005-0000-0000-0000FE210000}"/>
    <cellStyle name="40% - Accent3 2 6 8 3" xfId="8709" xr:uid="{00000000-0005-0000-0000-0000FF210000}"/>
    <cellStyle name="40% - Accent3 2 6 9" xfId="8710" xr:uid="{00000000-0005-0000-0000-000000220000}"/>
    <cellStyle name="40% - Accent3 2 7" xfId="8711" xr:uid="{00000000-0005-0000-0000-000001220000}"/>
    <cellStyle name="40% - Accent3 2 7 2" xfId="8712" xr:uid="{00000000-0005-0000-0000-000002220000}"/>
    <cellStyle name="40% - Accent3 2 7 2 2" xfId="8713" xr:uid="{00000000-0005-0000-0000-000003220000}"/>
    <cellStyle name="40% - Accent3 2 7 2 3" xfId="8714" xr:uid="{00000000-0005-0000-0000-000004220000}"/>
    <cellStyle name="40% - Accent3 2 7 3" xfId="8715" xr:uid="{00000000-0005-0000-0000-000005220000}"/>
    <cellStyle name="40% - Accent3 2 7 4" xfId="8716" xr:uid="{00000000-0005-0000-0000-000006220000}"/>
    <cellStyle name="40% - Accent3 2 8" xfId="8717" xr:uid="{00000000-0005-0000-0000-000007220000}"/>
    <cellStyle name="40% - Accent3 2 8 2" xfId="8718" xr:uid="{00000000-0005-0000-0000-000008220000}"/>
    <cellStyle name="40% - Accent3 2 8 2 2" xfId="8719" xr:uid="{00000000-0005-0000-0000-000009220000}"/>
    <cellStyle name="40% - Accent3 2 8 2 3" xfId="8720" xr:uid="{00000000-0005-0000-0000-00000A220000}"/>
    <cellStyle name="40% - Accent3 2 8 3" xfId="8721" xr:uid="{00000000-0005-0000-0000-00000B220000}"/>
    <cellStyle name="40% - Accent3 2 8 4" xfId="8722" xr:uid="{00000000-0005-0000-0000-00000C220000}"/>
    <cellStyle name="40% - Accent3 2 9" xfId="8723" xr:uid="{00000000-0005-0000-0000-00000D220000}"/>
    <cellStyle name="40% - Accent3 2 9 2" xfId="8724" xr:uid="{00000000-0005-0000-0000-00000E220000}"/>
    <cellStyle name="40% - Accent3 2 9 2 2" xfId="8725" xr:uid="{00000000-0005-0000-0000-00000F220000}"/>
    <cellStyle name="40% - Accent3 2 9 2 3" xfId="8726" xr:uid="{00000000-0005-0000-0000-000010220000}"/>
    <cellStyle name="40% - Accent3 2 9 3" xfId="8727" xr:uid="{00000000-0005-0000-0000-000011220000}"/>
    <cellStyle name="40% - Accent3 2 9 4" xfId="8728" xr:uid="{00000000-0005-0000-0000-000012220000}"/>
    <cellStyle name="40% - Accent3 3" xfId="8729" xr:uid="{00000000-0005-0000-0000-000013220000}"/>
    <cellStyle name="40% - Accent3 4" xfId="8730" xr:uid="{00000000-0005-0000-0000-000014220000}"/>
    <cellStyle name="40% - Accent3 4 10" xfId="8731" xr:uid="{00000000-0005-0000-0000-000015220000}"/>
    <cellStyle name="40% - Accent3 4 10 2" xfId="8732" xr:uid="{00000000-0005-0000-0000-000016220000}"/>
    <cellStyle name="40% - Accent3 4 10 3" xfId="8733" xr:uid="{00000000-0005-0000-0000-000017220000}"/>
    <cellStyle name="40% - Accent3 4 11" xfId="8734" xr:uid="{00000000-0005-0000-0000-000018220000}"/>
    <cellStyle name="40% - Accent3 4 12" xfId="8735" xr:uid="{00000000-0005-0000-0000-000019220000}"/>
    <cellStyle name="40% - Accent3 4 2" xfId="8736" xr:uid="{00000000-0005-0000-0000-00001A220000}"/>
    <cellStyle name="40% - Accent3 4 2 10" xfId="8737" xr:uid="{00000000-0005-0000-0000-00001B220000}"/>
    <cellStyle name="40% - Accent3 4 2 2" xfId="8738" xr:uid="{00000000-0005-0000-0000-00001C220000}"/>
    <cellStyle name="40% - Accent3 4 2 2 2" xfId="8739" xr:uid="{00000000-0005-0000-0000-00001D220000}"/>
    <cellStyle name="40% - Accent3 4 2 2 2 2" xfId="8740" xr:uid="{00000000-0005-0000-0000-00001E220000}"/>
    <cellStyle name="40% - Accent3 4 2 2 2 3" xfId="8741" xr:uid="{00000000-0005-0000-0000-00001F220000}"/>
    <cellStyle name="40% - Accent3 4 2 2 3" xfId="8742" xr:uid="{00000000-0005-0000-0000-000020220000}"/>
    <cellStyle name="40% - Accent3 4 2 2 4" xfId="8743" xr:uid="{00000000-0005-0000-0000-000021220000}"/>
    <cellStyle name="40% - Accent3 4 2 3" xfId="8744" xr:uid="{00000000-0005-0000-0000-000022220000}"/>
    <cellStyle name="40% - Accent3 4 2 3 2" xfId="8745" xr:uid="{00000000-0005-0000-0000-000023220000}"/>
    <cellStyle name="40% - Accent3 4 2 3 2 2" xfId="8746" xr:uid="{00000000-0005-0000-0000-000024220000}"/>
    <cellStyle name="40% - Accent3 4 2 3 2 3" xfId="8747" xr:uid="{00000000-0005-0000-0000-000025220000}"/>
    <cellStyle name="40% - Accent3 4 2 3 3" xfId="8748" xr:uid="{00000000-0005-0000-0000-000026220000}"/>
    <cellStyle name="40% - Accent3 4 2 3 4" xfId="8749" xr:uid="{00000000-0005-0000-0000-000027220000}"/>
    <cellStyle name="40% - Accent3 4 2 4" xfId="8750" xr:uid="{00000000-0005-0000-0000-000028220000}"/>
    <cellStyle name="40% - Accent3 4 2 4 2" xfId="8751" xr:uid="{00000000-0005-0000-0000-000029220000}"/>
    <cellStyle name="40% - Accent3 4 2 4 2 2" xfId="8752" xr:uid="{00000000-0005-0000-0000-00002A220000}"/>
    <cellStyle name="40% - Accent3 4 2 4 2 3" xfId="8753" xr:uid="{00000000-0005-0000-0000-00002B220000}"/>
    <cellStyle name="40% - Accent3 4 2 4 3" xfId="8754" xr:uid="{00000000-0005-0000-0000-00002C220000}"/>
    <cellStyle name="40% - Accent3 4 2 4 4" xfId="8755" xr:uid="{00000000-0005-0000-0000-00002D220000}"/>
    <cellStyle name="40% - Accent3 4 2 5" xfId="8756" xr:uid="{00000000-0005-0000-0000-00002E220000}"/>
    <cellStyle name="40% - Accent3 4 2 5 2" xfId="8757" xr:uid="{00000000-0005-0000-0000-00002F220000}"/>
    <cellStyle name="40% - Accent3 4 2 5 2 2" xfId="8758" xr:uid="{00000000-0005-0000-0000-000030220000}"/>
    <cellStyle name="40% - Accent3 4 2 5 2 3" xfId="8759" xr:uid="{00000000-0005-0000-0000-000031220000}"/>
    <cellStyle name="40% - Accent3 4 2 5 3" xfId="8760" xr:uid="{00000000-0005-0000-0000-000032220000}"/>
    <cellStyle name="40% - Accent3 4 2 5 4" xfId="8761" xr:uid="{00000000-0005-0000-0000-000033220000}"/>
    <cellStyle name="40% - Accent3 4 2 6" xfId="8762" xr:uid="{00000000-0005-0000-0000-000034220000}"/>
    <cellStyle name="40% - Accent3 4 2 6 2" xfId="8763" xr:uid="{00000000-0005-0000-0000-000035220000}"/>
    <cellStyle name="40% - Accent3 4 2 6 2 2" xfId="8764" xr:uid="{00000000-0005-0000-0000-000036220000}"/>
    <cellStyle name="40% - Accent3 4 2 6 2 3" xfId="8765" xr:uid="{00000000-0005-0000-0000-000037220000}"/>
    <cellStyle name="40% - Accent3 4 2 6 3" xfId="8766" xr:uid="{00000000-0005-0000-0000-000038220000}"/>
    <cellStyle name="40% - Accent3 4 2 6 4" xfId="8767" xr:uid="{00000000-0005-0000-0000-000039220000}"/>
    <cellStyle name="40% - Accent3 4 2 7" xfId="8768" xr:uid="{00000000-0005-0000-0000-00003A220000}"/>
    <cellStyle name="40% - Accent3 4 2 7 2" xfId="8769" xr:uid="{00000000-0005-0000-0000-00003B220000}"/>
    <cellStyle name="40% - Accent3 4 2 7 2 2" xfId="8770" xr:uid="{00000000-0005-0000-0000-00003C220000}"/>
    <cellStyle name="40% - Accent3 4 2 7 2 3" xfId="8771" xr:uid="{00000000-0005-0000-0000-00003D220000}"/>
    <cellStyle name="40% - Accent3 4 2 7 3" xfId="8772" xr:uid="{00000000-0005-0000-0000-00003E220000}"/>
    <cellStyle name="40% - Accent3 4 2 7 4" xfId="8773" xr:uid="{00000000-0005-0000-0000-00003F220000}"/>
    <cellStyle name="40% - Accent3 4 2 8" xfId="8774" xr:uid="{00000000-0005-0000-0000-000040220000}"/>
    <cellStyle name="40% - Accent3 4 2 8 2" xfId="8775" xr:uid="{00000000-0005-0000-0000-000041220000}"/>
    <cellStyle name="40% - Accent3 4 2 8 3" xfId="8776" xr:uid="{00000000-0005-0000-0000-000042220000}"/>
    <cellStyle name="40% - Accent3 4 2 9" xfId="8777" xr:uid="{00000000-0005-0000-0000-000043220000}"/>
    <cellStyle name="40% - Accent3 4 3" xfId="8778" xr:uid="{00000000-0005-0000-0000-000044220000}"/>
    <cellStyle name="40% - Accent3 4 3 10" xfId="8779" xr:uid="{00000000-0005-0000-0000-000045220000}"/>
    <cellStyle name="40% - Accent3 4 3 2" xfId="8780" xr:uid="{00000000-0005-0000-0000-000046220000}"/>
    <cellStyle name="40% - Accent3 4 3 2 2" xfId="8781" xr:uid="{00000000-0005-0000-0000-000047220000}"/>
    <cellStyle name="40% - Accent3 4 3 2 2 2" xfId="8782" xr:uid="{00000000-0005-0000-0000-000048220000}"/>
    <cellStyle name="40% - Accent3 4 3 2 2 3" xfId="8783" xr:uid="{00000000-0005-0000-0000-000049220000}"/>
    <cellStyle name="40% - Accent3 4 3 2 3" xfId="8784" xr:uid="{00000000-0005-0000-0000-00004A220000}"/>
    <cellStyle name="40% - Accent3 4 3 2 4" xfId="8785" xr:uid="{00000000-0005-0000-0000-00004B220000}"/>
    <cellStyle name="40% - Accent3 4 3 3" xfId="8786" xr:uid="{00000000-0005-0000-0000-00004C220000}"/>
    <cellStyle name="40% - Accent3 4 3 3 2" xfId="8787" xr:uid="{00000000-0005-0000-0000-00004D220000}"/>
    <cellStyle name="40% - Accent3 4 3 3 2 2" xfId="8788" xr:uid="{00000000-0005-0000-0000-00004E220000}"/>
    <cellStyle name="40% - Accent3 4 3 3 2 3" xfId="8789" xr:uid="{00000000-0005-0000-0000-00004F220000}"/>
    <cellStyle name="40% - Accent3 4 3 3 3" xfId="8790" xr:uid="{00000000-0005-0000-0000-000050220000}"/>
    <cellStyle name="40% - Accent3 4 3 3 4" xfId="8791" xr:uid="{00000000-0005-0000-0000-000051220000}"/>
    <cellStyle name="40% - Accent3 4 3 4" xfId="8792" xr:uid="{00000000-0005-0000-0000-000052220000}"/>
    <cellStyle name="40% - Accent3 4 3 4 2" xfId="8793" xr:uid="{00000000-0005-0000-0000-000053220000}"/>
    <cellStyle name="40% - Accent3 4 3 4 2 2" xfId="8794" xr:uid="{00000000-0005-0000-0000-000054220000}"/>
    <cellStyle name="40% - Accent3 4 3 4 2 3" xfId="8795" xr:uid="{00000000-0005-0000-0000-000055220000}"/>
    <cellStyle name="40% - Accent3 4 3 4 3" xfId="8796" xr:uid="{00000000-0005-0000-0000-000056220000}"/>
    <cellStyle name="40% - Accent3 4 3 4 4" xfId="8797" xr:uid="{00000000-0005-0000-0000-000057220000}"/>
    <cellStyle name="40% - Accent3 4 3 5" xfId="8798" xr:uid="{00000000-0005-0000-0000-000058220000}"/>
    <cellStyle name="40% - Accent3 4 3 5 2" xfId="8799" xr:uid="{00000000-0005-0000-0000-000059220000}"/>
    <cellStyle name="40% - Accent3 4 3 5 2 2" xfId="8800" xr:uid="{00000000-0005-0000-0000-00005A220000}"/>
    <cellStyle name="40% - Accent3 4 3 5 2 3" xfId="8801" xr:uid="{00000000-0005-0000-0000-00005B220000}"/>
    <cellStyle name="40% - Accent3 4 3 5 3" xfId="8802" xr:uid="{00000000-0005-0000-0000-00005C220000}"/>
    <cellStyle name="40% - Accent3 4 3 5 4" xfId="8803" xr:uid="{00000000-0005-0000-0000-00005D220000}"/>
    <cellStyle name="40% - Accent3 4 3 6" xfId="8804" xr:uid="{00000000-0005-0000-0000-00005E220000}"/>
    <cellStyle name="40% - Accent3 4 3 6 2" xfId="8805" xr:uid="{00000000-0005-0000-0000-00005F220000}"/>
    <cellStyle name="40% - Accent3 4 3 6 2 2" xfId="8806" xr:uid="{00000000-0005-0000-0000-000060220000}"/>
    <cellStyle name="40% - Accent3 4 3 6 2 3" xfId="8807" xr:uid="{00000000-0005-0000-0000-000061220000}"/>
    <cellStyle name="40% - Accent3 4 3 6 3" xfId="8808" xr:uid="{00000000-0005-0000-0000-000062220000}"/>
    <cellStyle name="40% - Accent3 4 3 6 4" xfId="8809" xr:uid="{00000000-0005-0000-0000-000063220000}"/>
    <cellStyle name="40% - Accent3 4 3 7" xfId="8810" xr:uid="{00000000-0005-0000-0000-000064220000}"/>
    <cellStyle name="40% - Accent3 4 3 7 2" xfId="8811" xr:uid="{00000000-0005-0000-0000-000065220000}"/>
    <cellStyle name="40% - Accent3 4 3 7 2 2" xfId="8812" xr:uid="{00000000-0005-0000-0000-000066220000}"/>
    <cellStyle name="40% - Accent3 4 3 7 2 3" xfId="8813" xr:uid="{00000000-0005-0000-0000-000067220000}"/>
    <cellStyle name="40% - Accent3 4 3 7 3" xfId="8814" xr:uid="{00000000-0005-0000-0000-000068220000}"/>
    <cellStyle name="40% - Accent3 4 3 7 4" xfId="8815" xr:uid="{00000000-0005-0000-0000-000069220000}"/>
    <cellStyle name="40% - Accent3 4 3 8" xfId="8816" xr:uid="{00000000-0005-0000-0000-00006A220000}"/>
    <cellStyle name="40% - Accent3 4 3 8 2" xfId="8817" xr:uid="{00000000-0005-0000-0000-00006B220000}"/>
    <cellStyle name="40% - Accent3 4 3 8 3" xfId="8818" xr:uid="{00000000-0005-0000-0000-00006C220000}"/>
    <cellStyle name="40% - Accent3 4 3 9" xfId="8819" xr:uid="{00000000-0005-0000-0000-00006D220000}"/>
    <cellStyle name="40% - Accent3 4 4" xfId="8820" xr:uid="{00000000-0005-0000-0000-00006E220000}"/>
    <cellStyle name="40% - Accent3 4 4 2" xfId="8821" xr:uid="{00000000-0005-0000-0000-00006F220000}"/>
    <cellStyle name="40% - Accent3 4 4 2 2" xfId="8822" xr:uid="{00000000-0005-0000-0000-000070220000}"/>
    <cellStyle name="40% - Accent3 4 4 2 3" xfId="8823" xr:uid="{00000000-0005-0000-0000-000071220000}"/>
    <cellStyle name="40% - Accent3 4 4 3" xfId="8824" xr:uid="{00000000-0005-0000-0000-000072220000}"/>
    <cellStyle name="40% - Accent3 4 4 4" xfId="8825" xr:uid="{00000000-0005-0000-0000-000073220000}"/>
    <cellStyle name="40% - Accent3 4 5" xfId="8826" xr:uid="{00000000-0005-0000-0000-000074220000}"/>
    <cellStyle name="40% - Accent3 4 5 2" xfId="8827" xr:uid="{00000000-0005-0000-0000-000075220000}"/>
    <cellStyle name="40% - Accent3 4 5 2 2" xfId="8828" xr:uid="{00000000-0005-0000-0000-000076220000}"/>
    <cellStyle name="40% - Accent3 4 5 2 3" xfId="8829" xr:uid="{00000000-0005-0000-0000-000077220000}"/>
    <cellStyle name="40% - Accent3 4 5 3" xfId="8830" xr:uid="{00000000-0005-0000-0000-000078220000}"/>
    <cellStyle name="40% - Accent3 4 5 4" xfId="8831" xr:uid="{00000000-0005-0000-0000-000079220000}"/>
    <cellStyle name="40% - Accent3 4 6" xfId="8832" xr:uid="{00000000-0005-0000-0000-00007A220000}"/>
    <cellStyle name="40% - Accent3 4 6 2" xfId="8833" xr:uid="{00000000-0005-0000-0000-00007B220000}"/>
    <cellStyle name="40% - Accent3 4 6 2 2" xfId="8834" xr:uid="{00000000-0005-0000-0000-00007C220000}"/>
    <cellStyle name="40% - Accent3 4 6 2 3" xfId="8835" xr:uid="{00000000-0005-0000-0000-00007D220000}"/>
    <cellStyle name="40% - Accent3 4 6 3" xfId="8836" xr:uid="{00000000-0005-0000-0000-00007E220000}"/>
    <cellStyle name="40% - Accent3 4 6 4" xfId="8837" xr:uid="{00000000-0005-0000-0000-00007F220000}"/>
    <cellStyle name="40% - Accent3 4 7" xfId="8838" xr:uid="{00000000-0005-0000-0000-000080220000}"/>
    <cellStyle name="40% - Accent3 4 7 2" xfId="8839" xr:uid="{00000000-0005-0000-0000-000081220000}"/>
    <cellStyle name="40% - Accent3 4 7 2 2" xfId="8840" xr:uid="{00000000-0005-0000-0000-000082220000}"/>
    <cellStyle name="40% - Accent3 4 7 2 3" xfId="8841" xr:uid="{00000000-0005-0000-0000-000083220000}"/>
    <cellStyle name="40% - Accent3 4 7 3" xfId="8842" xr:uid="{00000000-0005-0000-0000-000084220000}"/>
    <cellStyle name="40% - Accent3 4 7 4" xfId="8843" xr:uid="{00000000-0005-0000-0000-000085220000}"/>
    <cellStyle name="40% - Accent3 4 8" xfId="8844" xr:uid="{00000000-0005-0000-0000-000086220000}"/>
    <cellStyle name="40% - Accent3 4 8 2" xfId="8845" xr:uid="{00000000-0005-0000-0000-000087220000}"/>
    <cellStyle name="40% - Accent3 4 8 2 2" xfId="8846" xr:uid="{00000000-0005-0000-0000-000088220000}"/>
    <cellStyle name="40% - Accent3 4 8 2 3" xfId="8847" xr:uid="{00000000-0005-0000-0000-000089220000}"/>
    <cellStyle name="40% - Accent3 4 8 3" xfId="8848" xr:uid="{00000000-0005-0000-0000-00008A220000}"/>
    <cellStyle name="40% - Accent3 4 8 4" xfId="8849" xr:uid="{00000000-0005-0000-0000-00008B220000}"/>
    <cellStyle name="40% - Accent3 4 9" xfId="8850" xr:uid="{00000000-0005-0000-0000-00008C220000}"/>
    <cellStyle name="40% - Accent3 4 9 2" xfId="8851" xr:uid="{00000000-0005-0000-0000-00008D220000}"/>
    <cellStyle name="40% - Accent3 4 9 2 2" xfId="8852" xr:uid="{00000000-0005-0000-0000-00008E220000}"/>
    <cellStyle name="40% - Accent3 4 9 2 3" xfId="8853" xr:uid="{00000000-0005-0000-0000-00008F220000}"/>
    <cellStyle name="40% - Accent3 4 9 3" xfId="8854" xr:uid="{00000000-0005-0000-0000-000090220000}"/>
    <cellStyle name="40% - Accent3 4 9 4" xfId="8855" xr:uid="{00000000-0005-0000-0000-000091220000}"/>
    <cellStyle name="40% - Accent3 5" xfId="8856" xr:uid="{00000000-0005-0000-0000-000092220000}"/>
    <cellStyle name="40% - Accent3 5 10" xfId="8857" xr:uid="{00000000-0005-0000-0000-000093220000}"/>
    <cellStyle name="40% - Accent3 5 10 2" xfId="8858" xr:uid="{00000000-0005-0000-0000-000094220000}"/>
    <cellStyle name="40% - Accent3 5 10 3" xfId="8859" xr:uid="{00000000-0005-0000-0000-000095220000}"/>
    <cellStyle name="40% - Accent3 5 11" xfId="8860" xr:uid="{00000000-0005-0000-0000-000096220000}"/>
    <cellStyle name="40% - Accent3 5 12" xfId="8861" xr:uid="{00000000-0005-0000-0000-000097220000}"/>
    <cellStyle name="40% - Accent3 5 2" xfId="8862" xr:uid="{00000000-0005-0000-0000-000098220000}"/>
    <cellStyle name="40% - Accent3 5 2 10" xfId="8863" xr:uid="{00000000-0005-0000-0000-000099220000}"/>
    <cellStyle name="40% - Accent3 5 2 2" xfId="8864" xr:uid="{00000000-0005-0000-0000-00009A220000}"/>
    <cellStyle name="40% - Accent3 5 2 2 2" xfId="8865" xr:uid="{00000000-0005-0000-0000-00009B220000}"/>
    <cellStyle name="40% - Accent3 5 2 2 2 2" xfId="8866" xr:uid="{00000000-0005-0000-0000-00009C220000}"/>
    <cellStyle name="40% - Accent3 5 2 2 2 3" xfId="8867" xr:uid="{00000000-0005-0000-0000-00009D220000}"/>
    <cellStyle name="40% - Accent3 5 2 2 3" xfId="8868" xr:uid="{00000000-0005-0000-0000-00009E220000}"/>
    <cellStyle name="40% - Accent3 5 2 2 4" xfId="8869" xr:uid="{00000000-0005-0000-0000-00009F220000}"/>
    <cellStyle name="40% - Accent3 5 2 3" xfId="8870" xr:uid="{00000000-0005-0000-0000-0000A0220000}"/>
    <cellStyle name="40% - Accent3 5 2 3 2" xfId="8871" xr:uid="{00000000-0005-0000-0000-0000A1220000}"/>
    <cellStyle name="40% - Accent3 5 2 3 2 2" xfId="8872" xr:uid="{00000000-0005-0000-0000-0000A2220000}"/>
    <cellStyle name="40% - Accent3 5 2 3 2 3" xfId="8873" xr:uid="{00000000-0005-0000-0000-0000A3220000}"/>
    <cellStyle name="40% - Accent3 5 2 3 3" xfId="8874" xr:uid="{00000000-0005-0000-0000-0000A4220000}"/>
    <cellStyle name="40% - Accent3 5 2 3 4" xfId="8875" xr:uid="{00000000-0005-0000-0000-0000A5220000}"/>
    <cellStyle name="40% - Accent3 5 2 4" xfId="8876" xr:uid="{00000000-0005-0000-0000-0000A6220000}"/>
    <cellStyle name="40% - Accent3 5 2 4 2" xfId="8877" xr:uid="{00000000-0005-0000-0000-0000A7220000}"/>
    <cellStyle name="40% - Accent3 5 2 4 2 2" xfId="8878" xr:uid="{00000000-0005-0000-0000-0000A8220000}"/>
    <cellStyle name="40% - Accent3 5 2 4 2 3" xfId="8879" xr:uid="{00000000-0005-0000-0000-0000A9220000}"/>
    <cellStyle name="40% - Accent3 5 2 4 3" xfId="8880" xr:uid="{00000000-0005-0000-0000-0000AA220000}"/>
    <cellStyle name="40% - Accent3 5 2 4 4" xfId="8881" xr:uid="{00000000-0005-0000-0000-0000AB220000}"/>
    <cellStyle name="40% - Accent3 5 2 5" xfId="8882" xr:uid="{00000000-0005-0000-0000-0000AC220000}"/>
    <cellStyle name="40% - Accent3 5 2 5 2" xfId="8883" xr:uid="{00000000-0005-0000-0000-0000AD220000}"/>
    <cellStyle name="40% - Accent3 5 2 5 2 2" xfId="8884" xr:uid="{00000000-0005-0000-0000-0000AE220000}"/>
    <cellStyle name="40% - Accent3 5 2 5 2 3" xfId="8885" xr:uid="{00000000-0005-0000-0000-0000AF220000}"/>
    <cellStyle name="40% - Accent3 5 2 5 3" xfId="8886" xr:uid="{00000000-0005-0000-0000-0000B0220000}"/>
    <cellStyle name="40% - Accent3 5 2 5 4" xfId="8887" xr:uid="{00000000-0005-0000-0000-0000B1220000}"/>
    <cellStyle name="40% - Accent3 5 2 6" xfId="8888" xr:uid="{00000000-0005-0000-0000-0000B2220000}"/>
    <cellStyle name="40% - Accent3 5 2 6 2" xfId="8889" xr:uid="{00000000-0005-0000-0000-0000B3220000}"/>
    <cellStyle name="40% - Accent3 5 2 6 2 2" xfId="8890" xr:uid="{00000000-0005-0000-0000-0000B4220000}"/>
    <cellStyle name="40% - Accent3 5 2 6 2 3" xfId="8891" xr:uid="{00000000-0005-0000-0000-0000B5220000}"/>
    <cellStyle name="40% - Accent3 5 2 6 3" xfId="8892" xr:uid="{00000000-0005-0000-0000-0000B6220000}"/>
    <cellStyle name="40% - Accent3 5 2 6 4" xfId="8893" xr:uid="{00000000-0005-0000-0000-0000B7220000}"/>
    <cellStyle name="40% - Accent3 5 2 7" xfId="8894" xr:uid="{00000000-0005-0000-0000-0000B8220000}"/>
    <cellStyle name="40% - Accent3 5 2 7 2" xfId="8895" xr:uid="{00000000-0005-0000-0000-0000B9220000}"/>
    <cellStyle name="40% - Accent3 5 2 7 2 2" xfId="8896" xr:uid="{00000000-0005-0000-0000-0000BA220000}"/>
    <cellStyle name="40% - Accent3 5 2 7 2 3" xfId="8897" xr:uid="{00000000-0005-0000-0000-0000BB220000}"/>
    <cellStyle name="40% - Accent3 5 2 7 3" xfId="8898" xr:uid="{00000000-0005-0000-0000-0000BC220000}"/>
    <cellStyle name="40% - Accent3 5 2 7 4" xfId="8899" xr:uid="{00000000-0005-0000-0000-0000BD220000}"/>
    <cellStyle name="40% - Accent3 5 2 8" xfId="8900" xr:uid="{00000000-0005-0000-0000-0000BE220000}"/>
    <cellStyle name="40% - Accent3 5 2 8 2" xfId="8901" xr:uid="{00000000-0005-0000-0000-0000BF220000}"/>
    <cellStyle name="40% - Accent3 5 2 8 3" xfId="8902" xr:uid="{00000000-0005-0000-0000-0000C0220000}"/>
    <cellStyle name="40% - Accent3 5 2 9" xfId="8903" xr:uid="{00000000-0005-0000-0000-0000C1220000}"/>
    <cellStyle name="40% - Accent3 5 3" xfId="8904" xr:uid="{00000000-0005-0000-0000-0000C2220000}"/>
    <cellStyle name="40% - Accent3 5 3 10" xfId="8905" xr:uid="{00000000-0005-0000-0000-0000C3220000}"/>
    <cellStyle name="40% - Accent3 5 3 2" xfId="8906" xr:uid="{00000000-0005-0000-0000-0000C4220000}"/>
    <cellStyle name="40% - Accent3 5 3 2 2" xfId="8907" xr:uid="{00000000-0005-0000-0000-0000C5220000}"/>
    <cellStyle name="40% - Accent3 5 3 2 2 2" xfId="8908" xr:uid="{00000000-0005-0000-0000-0000C6220000}"/>
    <cellStyle name="40% - Accent3 5 3 2 2 3" xfId="8909" xr:uid="{00000000-0005-0000-0000-0000C7220000}"/>
    <cellStyle name="40% - Accent3 5 3 2 3" xfId="8910" xr:uid="{00000000-0005-0000-0000-0000C8220000}"/>
    <cellStyle name="40% - Accent3 5 3 2 4" xfId="8911" xr:uid="{00000000-0005-0000-0000-0000C9220000}"/>
    <cellStyle name="40% - Accent3 5 3 3" xfId="8912" xr:uid="{00000000-0005-0000-0000-0000CA220000}"/>
    <cellStyle name="40% - Accent3 5 3 3 2" xfId="8913" xr:uid="{00000000-0005-0000-0000-0000CB220000}"/>
    <cellStyle name="40% - Accent3 5 3 3 2 2" xfId="8914" xr:uid="{00000000-0005-0000-0000-0000CC220000}"/>
    <cellStyle name="40% - Accent3 5 3 3 2 3" xfId="8915" xr:uid="{00000000-0005-0000-0000-0000CD220000}"/>
    <cellStyle name="40% - Accent3 5 3 3 3" xfId="8916" xr:uid="{00000000-0005-0000-0000-0000CE220000}"/>
    <cellStyle name="40% - Accent3 5 3 3 4" xfId="8917" xr:uid="{00000000-0005-0000-0000-0000CF220000}"/>
    <cellStyle name="40% - Accent3 5 3 4" xfId="8918" xr:uid="{00000000-0005-0000-0000-0000D0220000}"/>
    <cellStyle name="40% - Accent3 5 3 4 2" xfId="8919" xr:uid="{00000000-0005-0000-0000-0000D1220000}"/>
    <cellStyle name="40% - Accent3 5 3 4 2 2" xfId="8920" xr:uid="{00000000-0005-0000-0000-0000D2220000}"/>
    <cellStyle name="40% - Accent3 5 3 4 2 3" xfId="8921" xr:uid="{00000000-0005-0000-0000-0000D3220000}"/>
    <cellStyle name="40% - Accent3 5 3 4 3" xfId="8922" xr:uid="{00000000-0005-0000-0000-0000D4220000}"/>
    <cellStyle name="40% - Accent3 5 3 4 4" xfId="8923" xr:uid="{00000000-0005-0000-0000-0000D5220000}"/>
    <cellStyle name="40% - Accent3 5 3 5" xfId="8924" xr:uid="{00000000-0005-0000-0000-0000D6220000}"/>
    <cellStyle name="40% - Accent3 5 3 5 2" xfId="8925" xr:uid="{00000000-0005-0000-0000-0000D7220000}"/>
    <cellStyle name="40% - Accent3 5 3 5 2 2" xfId="8926" xr:uid="{00000000-0005-0000-0000-0000D8220000}"/>
    <cellStyle name="40% - Accent3 5 3 5 2 3" xfId="8927" xr:uid="{00000000-0005-0000-0000-0000D9220000}"/>
    <cellStyle name="40% - Accent3 5 3 5 3" xfId="8928" xr:uid="{00000000-0005-0000-0000-0000DA220000}"/>
    <cellStyle name="40% - Accent3 5 3 5 4" xfId="8929" xr:uid="{00000000-0005-0000-0000-0000DB220000}"/>
    <cellStyle name="40% - Accent3 5 3 6" xfId="8930" xr:uid="{00000000-0005-0000-0000-0000DC220000}"/>
    <cellStyle name="40% - Accent3 5 3 6 2" xfId="8931" xr:uid="{00000000-0005-0000-0000-0000DD220000}"/>
    <cellStyle name="40% - Accent3 5 3 6 2 2" xfId="8932" xr:uid="{00000000-0005-0000-0000-0000DE220000}"/>
    <cellStyle name="40% - Accent3 5 3 6 2 3" xfId="8933" xr:uid="{00000000-0005-0000-0000-0000DF220000}"/>
    <cellStyle name="40% - Accent3 5 3 6 3" xfId="8934" xr:uid="{00000000-0005-0000-0000-0000E0220000}"/>
    <cellStyle name="40% - Accent3 5 3 6 4" xfId="8935" xr:uid="{00000000-0005-0000-0000-0000E1220000}"/>
    <cellStyle name="40% - Accent3 5 3 7" xfId="8936" xr:uid="{00000000-0005-0000-0000-0000E2220000}"/>
    <cellStyle name="40% - Accent3 5 3 7 2" xfId="8937" xr:uid="{00000000-0005-0000-0000-0000E3220000}"/>
    <cellStyle name="40% - Accent3 5 3 7 2 2" xfId="8938" xr:uid="{00000000-0005-0000-0000-0000E4220000}"/>
    <cellStyle name="40% - Accent3 5 3 7 2 3" xfId="8939" xr:uid="{00000000-0005-0000-0000-0000E5220000}"/>
    <cellStyle name="40% - Accent3 5 3 7 3" xfId="8940" xr:uid="{00000000-0005-0000-0000-0000E6220000}"/>
    <cellStyle name="40% - Accent3 5 3 7 4" xfId="8941" xr:uid="{00000000-0005-0000-0000-0000E7220000}"/>
    <cellStyle name="40% - Accent3 5 3 8" xfId="8942" xr:uid="{00000000-0005-0000-0000-0000E8220000}"/>
    <cellStyle name="40% - Accent3 5 3 8 2" xfId="8943" xr:uid="{00000000-0005-0000-0000-0000E9220000}"/>
    <cellStyle name="40% - Accent3 5 3 8 3" xfId="8944" xr:uid="{00000000-0005-0000-0000-0000EA220000}"/>
    <cellStyle name="40% - Accent3 5 3 9" xfId="8945" xr:uid="{00000000-0005-0000-0000-0000EB220000}"/>
    <cellStyle name="40% - Accent3 5 4" xfId="8946" xr:uid="{00000000-0005-0000-0000-0000EC220000}"/>
    <cellStyle name="40% - Accent3 5 4 2" xfId="8947" xr:uid="{00000000-0005-0000-0000-0000ED220000}"/>
    <cellStyle name="40% - Accent3 5 4 2 2" xfId="8948" xr:uid="{00000000-0005-0000-0000-0000EE220000}"/>
    <cellStyle name="40% - Accent3 5 4 2 3" xfId="8949" xr:uid="{00000000-0005-0000-0000-0000EF220000}"/>
    <cellStyle name="40% - Accent3 5 4 3" xfId="8950" xr:uid="{00000000-0005-0000-0000-0000F0220000}"/>
    <cellStyle name="40% - Accent3 5 4 4" xfId="8951" xr:uid="{00000000-0005-0000-0000-0000F1220000}"/>
    <cellStyle name="40% - Accent3 5 5" xfId="8952" xr:uid="{00000000-0005-0000-0000-0000F2220000}"/>
    <cellStyle name="40% - Accent3 5 5 2" xfId="8953" xr:uid="{00000000-0005-0000-0000-0000F3220000}"/>
    <cellStyle name="40% - Accent3 5 5 2 2" xfId="8954" xr:uid="{00000000-0005-0000-0000-0000F4220000}"/>
    <cellStyle name="40% - Accent3 5 5 2 3" xfId="8955" xr:uid="{00000000-0005-0000-0000-0000F5220000}"/>
    <cellStyle name="40% - Accent3 5 5 3" xfId="8956" xr:uid="{00000000-0005-0000-0000-0000F6220000}"/>
    <cellStyle name="40% - Accent3 5 5 4" xfId="8957" xr:uid="{00000000-0005-0000-0000-0000F7220000}"/>
    <cellStyle name="40% - Accent3 5 6" xfId="8958" xr:uid="{00000000-0005-0000-0000-0000F8220000}"/>
    <cellStyle name="40% - Accent3 5 6 2" xfId="8959" xr:uid="{00000000-0005-0000-0000-0000F9220000}"/>
    <cellStyle name="40% - Accent3 5 6 2 2" xfId="8960" xr:uid="{00000000-0005-0000-0000-0000FA220000}"/>
    <cellStyle name="40% - Accent3 5 6 2 3" xfId="8961" xr:uid="{00000000-0005-0000-0000-0000FB220000}"/>
    <cellStyle name="40% - Accent3 5 6 3" xfId="8962" xr:uid="{00000000-0005-0000-0000-0000FC220000}"/>
    <cellStyle name="40% - Accent3 5 6 4" xfId="8963" xr:uid="{00000000-0005-0000-0000-0000FD220000}"/>
    <cellStyle name="40% - Accent3 5 7" xfId="8964" xr:uid="{00000000-0005-0000-0000-0000FE220000}"/>
    <cellStyle name="40% - Accent3 5 7 2" xfId="8965" xr:uid="{00000000-0005-0000-0000-0000FF220000}"/>
    <cellStyle name="40% - Accent3 5 7 2 2" xfId="8966" xr:uid="{00000000-0005-0000-0000-000000230000}"/>
    <cellStyle name="40% - Accent3 5 7 2 3" xfId="8967" xr:uid="{00000000-0005-0000-0000-000001230000}"/>
    <cellStyle name="40% - Accent3 5 7 3" xfId="8968" xr:uid="{00000000-0005-0000-0000-000002230000}"/>
    <cellStyle name="40% - Accent3 5 7 4" xfId="8969" xr:uid="{00000000-0005-0000-0000-000003230000}"/>
    <cellStyle name="40% - Accent3 5 8" xfId="8970" xr:uid="{00000000-0005-0000-0000-000004230000}"/>
    <cellStyle name="40% - Accent3 5 8 2" xfId="8971" xr:uid="{00000000-0005-0000-0000-000005230000}"/>
    <cellStyle name="40% - Accent3 5 8 2 2" xfId="8972" xr:uid="{00000000-0005-0000-0000-000006230000}"/>
    <cellStyle name="40% - Accent3 5 8 2 3" xfId="8973" xr:uid="{00000000-0005-0000-0000-000007230000}"/>
    <cellStyle name="40% - Accent3 5 8 3" xfId="8974" xr:uid="{00000000-0005-0000-0000-000008230000}"/>
    <cellStyle name="40% - Accent3 5 8 4" xfId="8975" xr:uid="{00000000-0005-0000-0000-000009230000}"/>
    <cellStyle name="40% - Accent3 5 9" xfId="8976" xr:uid="{00000000-0005-0000-0000-00000A230000}"/>
    <cellStyle name="40% - Accent3 5 9 2" xfId="8977" xr:uid="{00000000-0005-0000-0000-00000B230000}"/>
    <cellStyle name="40% - Accent3 5 9 2 2" xfId="8978" xr:uid="{00000000-0005-0000-0000-00000C230000}"/>
    <cellStyle name="40% - Accent3 5 9 2 3" xfId="8979" xr:uid="{00000000-0005-0000-0000-00000D230000}"/>
    <cellStyle name="40% - Accent3 5 9 3" xfId="8980" xr:uid="{00000000-0005-0000-0000-00000E230000}"/>
    <cellStyle name="40% - Accent3 5 9 4" xfId="8981" xr:uid="{00000000-0005-0000-0000-00000F230000}"/>
    <cellStyle name="40% - Accent3 6" xfId="8982" xr:uid="{00000000-0005-0000-0000-000010230000}"/>
    <cellStyle name="40% - Accent3 6 10" xfId="8983" xr:uid="{00000000-0005-0000-0000-000011230000}"/>
    <cellStyle name="40% - Accent3 6 10 2" xfId="8984" xr:uid="{00000000-0005-0000-0000-000012230000}"/>
    <cellStyle name="40% - Accent3 6 10 3" xfId="8985" xr:uid="{00000000-0005-0000-0000-000013230000}"/>
    <cellStyle name="40% - Accent3 6 11" xfId="8986" xr:uid="{00000000-0005-0000-0000-000014230000}"/>
    <cellStyle name="40% - Accent3 6 12" xfId="8987" xr:uid="{00000000-0005-0000-0000-000015230000}"/>
    <cellStyle name="40% - Accent3 6 2" xfId="8988" xr:uid="{00000000-0005-0000-0000-000016230000}"/>
    <cellStyle name="40% - Accent3 6 2 10" xfId="8989" xr:uid="{00000000-0005-0000-0000-000017230000}"/>
    <cellStyle name="40% - Accent3 6 2 2" xfId="8990" xr:uid="{00000000-0005-0000-0000-000018230000}"/>
    <cellStyle name="40% - Accent3 6 2 2 2" xfId="8991" xr:uid="{00000000-0005-0000-0000-000019230000}"/>
    <cellStyle name="40% - Accent3 6 2 2 2 2" xfId="8992" xr:uid="{00000000-0005-0000-0000-00001A230000}"/>
    <cellStyle name="40% - Accent3 6 2 2 2 3" xfId="8993" xr:uid="{00000000-0005-0000-0000-00001B230000}"/>
    <cellStyle name="40% - Accent3 6 2 2 3" xfId="8994" xr:uid="{00000000-0005-0000-0000-00001C230000}"/>
    <cellStyle name="40% - Accent3 6 2 2 4" xfId="8995" xr:uid="{00000000-0005-0000-0000-00001D230000}"/>
    <cellStyle name="40% - Accent3 6 2 3" xfId="8996" xr:uid="{00000000-0005-0000-0000-00001E230000}"/>
    <cellStyle name="40% - Accent3 6 2 3 2" xfId="8997" xr:uid="{00000000-0005-0000-0000-00001F230000}"/>
    <cellStyle name="40% - Accent3 6 2 3 2 2" xfId="8998" xr:uid="{00000000-0005-0000-0000-000020230000}"/>
    <cellStyle name="40% - Accent3 6 2 3 2 3" xfId="8999" xr:uid="{00000000-0005-0000-0000-000021230000}"/>
    <cellStyle name="40% - Accent3 6 2 3 3" xfId="9000" xr:uid="{00000000-0005-0000-0000-000022230000}"/>
    <cellStyle name="40% - Accent3 6 2 3 4" xfId="9001" xr:uid="{00000000-0005-0000-0000-000023230000}"/>
    <cellStyle name="40% - Accent3 6 2 4" xfId="9002" xr:uid="{00000000-0005-0000-0000-000024230000}"/>
    <cellStyle name="40% - Accent3 6 2 4 2" xfId="9003" xr:uid="{00000000-0005-0000-0000-000025230000}"/>
    <cellStyle name="40% - Accent3 6 2 4 2 2" xfId="9004" xr:uid="{00000000-0005-0000-0000-000026230000}"/>
    <cellStyle name="40% - Accent3 6 2 4 2 3" xfId="9005" xr:uid="{00000000-0005-0000-0000-000027230000}"/>
    <cellStyle name="40% - Accent3 6 2 4 3" xfId="9006" xr:uid="{00000000-0005-0000-0000-000028230000}"/>
    <cellStyle name="40% - Accent3 6 2 4 4" xfId="9007" xr:uid="{00000000-0005-0000-0000-000029230000}"/>
    <cellStyle name="40% - Accent3 6 2 5" xfId="9008" xr:uid="{00000000-0005-0000-0000-00002A230000}"/>
    <cellStyle name="40% - Accent3 6 2 5 2" xfId="9009" xr:uid="{00000000-0005-0000-0000-00002B230000}"/>
    <cellStyle name="40% - Accent3 6 2 5 2 2" xfId="9010" xr:uid="{00000000-0005-0000-0000-00002C230000}"/>
    <cellStyle name="40% - Accent3 6 2 5 2 3" xfId="9011" xr:uid="{00000000-0005-0000-0000-00002D230000}"/>
    <cellStyle name="40% - Accent3 6 2 5 3" xfId="9012" xr:uid="{00000000-0005-0000-0000-00002E230000}"/>
    <cellStyle name="40% - Accent3 6 2 5 4" xfId="9013" xr:uid="{00000000-0005-0000-0000-00002F230000}"/>
    <cellStyle name="40% - Accent3 6 2 6" xfId="9014" xr:uid="{00000000-0005-0000-0000-000030230000}"/>
    <cellStyle name="40% - Accent3 6 2 6 2" xfId="9015" xr:uid="{00000000-0005-0000-0000-000031230000}"/>
    <cellStyle name="40% - Accent3 6 2 6 2 2" xfId="9016" xr:uid="{00000000-0005-0000-0000-000032230000}"/>
    <cellStyle name="40% - Accent3 6 2 6 2 3" xfId="9017" xr:uid="{00000000-0005-0000-0000-000033230000}"/>
    <cellStyle name="40% - Accent3 6 2 6 3" xfId="9018" xr:uid="{00000000-0005-0000-0000-000034230000}"/>
    <cellStyle name="40% - Accent3 6 2 6 4" xfId="9019" xr:uid="{00000000-0005-0000-0000-000035230000}"/>
    <cellStyle name="40% - Accent3 6 2 7" xfId="9020" xr:uid="{00000000-0005-0000-0000-000036230000}"/>
    <cellStyle name="40% - Accent3 6 2 7 2" xfId="9021" xr:uid="{00000000-0005-0000-0000-000037230000}"/>
    <cellStyle name="40% - Accent3 6 2 7 2 2" xfId="9022" xr:uid="{00000000-0005-0000-0000-000038230000}"/>
    <cellStyle name="40% - Accent3 6 2 7 2 3" xfId="9023" xr:uid="{00000000-0005-0000-0000-000039230000}"/>
    <cellStyle name="40% - Accent3 6 2 7 3" xfId="9024" xr:uid="{00000000-0005-0000-0000-00003A230000}"/>
    <cellStyle name="40% - Accent3 6 2 7 4" xfId="9025" xr:uid="{00000000-0005-0000-0000-00003B230000}"/>
    <cellStyle name="40% - Accent3 6 2 8" xfId="9026" xr:uid="{00000000-0005-0000-0000-00003C230000}"/>
    <cellStyle name="40% - Accent3 6 2 8 2" xfId="9027" xr:uid="{00000000-0005-0000-0000-00003D230000}"/>
    <cellStyle name="40% - Accent3 6 2 8 3" xfId="9028" xr:uid="{00000000-0005-0000-0000-00003E230000}"/>
    <cellStyle name="40% - Accent3 6 2 9" xfId="9029" xr:uid="{00000000-0005-0000-0000-00003F230000}"/>
    <cellStyle name="40% - Accent3 6 3" xfId="9030" xr:uid="{00000000-0005-0000-0000-000040230000}"/>
    <cellStyle name="40% - Accent3 6 3 10" xfId="9031" xr:uid="{00000000-0005-0000-0000-000041230000}"/>
    <cellStyle name="40% - Accent3 6 3 2" xfId="9032" xr:uid="{00000000-0005-0000-0000-000042230000}"/>
    <cellStyle name="40% - Accent3 6 3 2 2" xfId="9033" xr:uid="{00000000-0005-0000-0000-000043230000}"/>
    <cellStyle name="40% - Accent3 6 3 2 2 2" xfId="9034" xr:uid="{00000000-0005-0000-0000-000044230000}"/>
    <cellStyle name="40% - Accent3 6 3 2 2 3" xfId="9035" xr:uid="{00000000-0005-0000-0000-000045230000}"/>
    <cellStyle name="40% - Accent3 6 3 2 3" xfId="9036" xr:uid="{00000000-0005-0000-0000-000046230000}"/>
    <cellStyle name="40% - Accent3 6 3 2 4" xfId="9037" xr:uid="{00000000-0005-0000-0000-000047230000}"/>
    <cellStyle name="40% - Accent3 6 3 3" xfId="9038" xr:uid="{00000000-0005-0000-0000-000048230000}"/>
    <cellStyle name="40% - Accent3 6 3 3 2" xfId="9039" xr:uid="{00000000-0005-0000-0000-000049230000}"/>
    <cellStyle name="40% - Accent3 6 3 3 2 2" xfId="9040" xr:uid="{00000000-0005-0000-0000-00004A230000}"/>
    <cellStyle name="40% - Accent3 6 3 3 2 3" xfId="9041" xr:uid="{00000000-0005-0000-0000-00004B230000}"/>
    <cellStyle name="40% - Accent3 6 3 3 3" xfId="9042" xr:uid="{00000000-0005-0000-0000-00004C230000}"/>
    <cellStyle name="40% - Accent3 6 3 3 4" xfId="9043" xr:uid="{00000000-0005-0000-0000-00004D230000}"/>
    <cellStyle name="40% - Accent3 6 3 4" xfId="9044" xr:uid="{00000000-0005-0000-0000-00004E230000}"/>
    <cellStyle name="40% - Accent3 6 3 4 2" xfId="9045" xr:uid="{00000000-0005-0000-0000-00004F230000}"/>
    <cellStyle name="40% - Accent3 6 3 4 2 2" xfId="9046" xr:uid="{00000000-0005-0000-0000-000050230000}"/>
    <cellStyle name="40% - Accent3 6 3 4 2 3" xfId="9047" xr:uid="{00000000-0005-0000-0000-000051230000}"/>
    <cellStyle name="40% - Accent3 6 3 4 3" xfId="9048" xr:uid="{00000000-0005-0000-0000-000052230000}"/>
    <cellStyle name="40% - Accent3 6 3 4 4" xfId="9049" xr:uid="{00000000-0005-0000-0000-000053230000}"/>
    <cellStyle name="40% - Accent3 6 3 5" xfId="9050" xr:uid="{00000000-0005-0000-0000-000054230000}"/>
    <cellStyle name="40% - Accent3 6 3 5 2" xfId="9051" xr:uid="{00000000-0005-0000-0000-000055230000}"/>
    <cellStyle name="40% - Accent3 6 3 5 2 2" xfId="9052" xr:uid="{00000000-0005-0000-0000-000056230000}"/>
    <cellStyle name="40% - Accent3 6 3 5 2 3" xfId="9053" xr:uid="{00000000-0005-0000-0000-000057230000}"/>
    <cellStyle name="40% - Accent3 6 3 5 3" xfId="9054" xr:uid="{00000000-0005-0000-0000-000058230000}"/>
    <cellStyle name="40% - Accent3 6 3 5 4" xfId="9055" xr:uid="{00000000-0005-0000-0000-000059230000}"/>
    <cellStyle name="40% - Accent3 6 3 6" xfId="9056" xr:uid="{00000000-0005-0000-0000-00005A230000}"/>
    <cellStyle name="40% - Accent3 6 3 6 2" xfId="9057" xr:uid="{00000000-0005-0000-0000-00005B230000}"/>
    <cellStyle name="40% - Accent3 6 3 6 2 2" xfId="9058" xr:uid="{00000000-0005-0000-0000-00005C230000}"/>
    <cellStyle name="40% - Accent3 6 3 6 2 3" xfId="9059" xr:uid="{00000000-0005-0000-0000-00005D230000}"/>
    <cellStyle name="40% - Accent3 6 3 6 3" xfId="9060" xr:uid="{00000000-0005-0000-0000-00005E230000}"/>
    <cellStyle name="40% - Accent3 6 3 6 4" xfId="9061" xr:uid="{00000000-0005-0000-0000-00005F230000}"/>
    <cellStyle name="40% - Accent3 6 3 7" xfId="9062" xr:uid="{00000000-0005-0000-0000-000060230000}"/>
    <cellStyle name="40% - Accent3 6 3 7 2" xfId="9063" xr:uid="{00000000-0005-0000-0000-000061230000}"/>
    <cellStyle name="40% - Accent3 6 3 7 2 2" xfId="9064" xr:uid="{00000000-0005-0000-0000-000062230000}"/>
    <cellStyle name="40% - Accent3 6 3 7 2 3" xfId="9065" xr:uid="{00000000-0005-0000-0000-000063230000}"/>
    <cellStyle name="40% - Accent3 6 3 7 3" xfId="9066" xr:uid="{00000000-0005-0000-0000-000064230000}"/>
    <cellStyle name="40% - Accent3 6 3 7 4" xfId="9067" xr:uid="{00000000-0005-0000-0000-000065230000}"/>
    <cellStyle name="40% - Accent3 6 3 8" xfId="9068" xr:uid="{00000000-0005-0000-0000-000066230000}"/>
    <cellStyle name="40% - Accent3 6 3 8 2" xfId="9069" xr:uid="{00000000-0005-0000-0000-000067230000}"/>
    <cellStyle name="40% - Accent3 6 3 8 3" xfId="9070" xr:uid="{00000000-0005-0000-0000-000068230000}"/>
    <cellStyle name="40% - Accent3 6 3 9" xfId="9071" xr:uid="{00000000-0005-0000-0000-000069230000}"/>
    <cellStyle name="40% - Accent3 6 4" xfId="9072" xr:uid="{00000000-0005-0000-0000-00006A230000}"/>
    <cellStyle name="40% - Accent3 6 4 2" xfId="9073" xr:uid="{00000000-0005-0000-0000-00006B230000}"/>
    <cellStyle name="40% - Accent3 6 4 2 2" xfId="9074" xr:uid="{00000000-0005-0000-0000-00006C230000}"/>
    <cellStyle name="40% - Accent3 6 4 2 3" xfId="9075" xr:uid="{00000000-0005-0000-0000-00006D230000}"/>
    <cellStyle name="40% - Accent3 6 4 3" xfId="9076" xr:uid="{00000000-0005-0000-0000-00006E230000}"/>
    <cellStyle name="40% - Accent3 6 4 4" xfId="9077" xr:uid="{00000000-0005-0000-0000-00006F230000}"/>
    <cellStyle name="40% - Accent3 6 5" xfId="9078" xr:uid="{00000000-0005-0000-0000-000070230000}"/>
    <cellStyle name="40% - Accent3 6 5 2" xfId="9079" xr:uid="{00000000-0005-0000-0000-000071230000}"/>
    <cellStyle name="40% - Accent3 6 5 2 2" xfId="9080" xr:uid="{00000000-0005-0000-0000-000072230000}"/>
    <cellStyle name="40% - Accent3 6 5 2 3" xfId="9081" xr:uid="{00000000-0005-0000-0000-000073230000}"/>
    <cellStyle name="40% - Accent3 6 5 3" xfId="9082" xr:uid="{00000000-0005-0000-0000-000074230000}"/>
    <cellStyle name="40% - Accent3 6 5 4" xfId="9083" xr:uid="{00000000-0005-0000-0000-000075230000}"/>
    <cellStyle name="40% - Accent3 6 6" xfId="9084" xr:uid="{00000000-0005-0000-0000-000076230000}"/>
    <cellStyle name="40% - Accent3 6 6 2" xfId="9085" xr:uid="{00000000-0005-0000-0000-000077230000}"/>
    <cellStyle name="40% - Accent3 6 6 2 2" xfId="9086" xr:uid="{00000000-0005-0000-0000-000078230000}"/>
    <cellStyle name="40% - Accent3 6 6 2 3" xfId="9087" xr:uid="{00000000-0005-0000-0000-000079230000}"/>
    <cellStyle name="40% - Accent3 6 6 3" xfId="9088" xr:uid="{00000000-0005-0000-0000-00007A230000}"/>
    <cellStyle name="40% - Accent3 6 6 4" xfId="9089" xr:uid="{00000000-0005-0000-0000-00007B230000}"/>
    <cellStyle name="40% - Accent3 6 7" xfId="9090" xr:uid="{00000000-0005-0000-0000-00007C230000}"/>
    <cellStyle name="40% - Accent3 6 7 2" xfId="9091" xr:uid="{00000000-0005-0000-0000-00007D230000}"/>
    <cellStyle name="40% - Accent3 6 7 2 2" xfId="9092" xr:uid="{00000000-0005-0000-0000-00007E230000}"/>
    <cellStyle name="40% - Accent3 6 7 2 3" xfId="9093" xr:uid="{00000000-0005-0000-0000-00007F230000}"/>
    <cellStyle name="40% - Accent3 6 7 3" xfId="9094" xr:uid="{00000000-0005-0000-0000-000080230000}"/>
    <cellStyle name="40% - Accent3 6 7 4" xfId="9095" xr:uid="{00000000-0005-0000-0000-000081230000}"/>
    <cellStyle name="40% - Accent3 6 8" xfId="9096" xr:uid="{00000000-0005-0000-0000-000082230000}"/>
    <cellStyle name="40% - Accent3 6 8 2" xfId="9097" xr:uid="{00000000-0005-0000-0000-000083230000}"/>
    <cellStyle name="40% - Accent3 6 8 2 2" xfId="9098" xr:uid="{00000000-0005-0000-0000-000084230000}"/>
    <cellStyle name="40% - Accent3 6 8 2 3" xfId="9099" xr:uid="{00000000-0005-0000-0000-000085230000}"/>
    <cellStyle name="40% - Accent3 6 8 3" xfId="9100" xr:uid="{00000000-0005-0000-0000-000086230000}"/>
    <cellStyle name="40% - Accent3 6 8 4" xfId="9101" xr:uid="{00000000-0005-0000-0000-000087230000}"/>
    <cellStyle name="40% - Accent3 6 9" xfId="9102" xr:uid="{00000000-0005-0000-0000-000088230000}"/>
    <cellStyle name="40% - Accent3 6 9 2" xfId="9103" xr:uid="{00000000-0005-0000-0000-000089230000}"/>
    <cellStyle name="40% - Accent3 6 9 2 2" xfId="9104" xr:uid="{00000000-0005-0000-0000-00008A230000}"/>
    <cellStyle name="40% - Accent3 6 9 2 3" xfId="9105" xr:uid="{00000000-0005-0000-0000-00008B230000}"/>
    <cellStyle name="40% - Accent3 6 9 3" xfId="9106" xr:uid="{00000000-0005-0000-0000-00008C230000}"/>
    <cellStyle name="40% - Accent3 6 9 4" xfId="9107" xr:uid="{00000000-0005-0000-0000-00008D230000}"/>
    <cellStyle name="40% - Accent3 7" xfId="9108" xr:uid="{00000000-0005-0000-0000-00008E230000}"/>
    <cellStyle name="40% - Accent3 7 10" xfId="9109" xr:uid="{00000000-0005-0000-0000-00008F230000}"/>
    <cellStyle name="40% - Accent3 7 2" xfId="9110" xr:uid="{00000000-0005-0000-0000-000090230000}"/>
    <cellStyle name="40% - Accent3 7 2 2" xfId="9111" xr:uid="{00000000-0005-0000-0000-000091230000}"/>
    <cellStyle name="40% - Accent3 7 2 2 2" xfId="9112" xr:uid="{00000000-0005-0000-0000-000092230000}"/>
    <cellStyle name="40% - Accent3 7 2 2 3" xfId="9113" xr:uid="{00000000-0005-0000-0000-000093230000}"/>
    <cellStyle name="40% - Accent3 7 2 3" xfId="9114" xr:uid="{00000000-0005-0000-0000-000094230000}"/>
    <cellStyle name="40% - Accent3 7 2 4" xfId="9115" xr:uid="{00000000-0005-0000-0000-000095230000}"/>
    <cellStyle name="40% - Accent3 7 3" xfId="9116" xr:uid="{00000000-0005-0000-0000-000096230000}"/>
    <cellStyle name="40% - Accent3 7 3 2" xfId="9117" xr:uid="{00000000-0005-0000-0000-000097230000}"/>
    <cellStyle name="40% - Accent3 7 3 2 2" xfId="9118" xr:uid="{00000000-0005-0000-0000-000098230000}"/>
    <cellStyle name="40% - Accent3 7 3 2 3" xfId="9119" xr:uid="{00000000-0005-0000-0000-000099230000}"/>
    <cellStyle name="40% - Accent3 7 3 3" xfId="9120" xr:uid="{00000000-0005-0000-0000-00009A230000}"/>
    <cellStyle name="40% - Accent3 7 3 4" xfId="9121" xr:uid="{00000000-0005-0000-0000-00009B230000}"/>
    <cellStyle name="40% - Accent3 7 4" xfId="9122" xr:uid="{00000000-0005-0000-0000-00009C230000}"/>
    <cellStyle name="40% - Accent3 7 4 2" xfId="9123" xr:uid="{00000000-0005-0000-0000-00009D230000}"/>
    <cellStyle name="40% - Accent3 7 4 2 2" xfId="9124" xr:uid="{00000000-0005-0000-0000-00009E230000}"/>
    <cellStyle name="40% - Accent3 7 4 2 3" xfId="9125" xr:uid="{00000000-0005-0000-0000-00009F230000}"/>
    <cellStyle name="40% - Accent3 7 4 3" xfId="9126" xr:uid="{00000000-0005-0000-0000-0000A0230000}"/>
    <cellStyle name="40% - Accent3 7 4 4" xfId="9127" xr:uid="{00000000-0005-0000-0000-0000A1230000}"/>
    <cellStyle name="40% - Accent3 7 5" xfId="9128" xr:uid="{00000000-0005-0000-0000-0000A2230000}"/>
    <cellStyle name="40% - Accent3 7 5 2" xfId="9129" xr:uid="{00000000-0005-0000-0000-0000A3230000}"/>
    <cellStyle name="40% - Accent3 7 5 2 2" xfId="9130" xr:uid="{00000000-0005-0000-0000-0000A4230000}"/>
    <cellStyle name="40% - Accent3 7 5 2 3" xfId="9131" xr:uid="{00000000-0005-0000-0000-0000A5230000}"/>
    <cellStyle name="40% - Accent3 7 5 3" xfId="9132" xr:uid="{00000000-0005-0000-0000-0000A6230000}"/>
    <cellStyle name="40% - Accent3 7 5 4" xfId="9133" xr:uid="{00000000-0005-0000-0000-0000A7230000}"/>
    <cellStyle name="40% - Accent3 7 6" xfId="9134" xr:uid="{00000000-0005-0000-0000-0000A8230000}"/>
    <cellStyle name="40% - Accent3 7 6 2" xfId="9135" xr:uid="{00000000-0005-0000-0000-0000A9230000}"/>
    <cellStyle name="40% - Accent3 7 6 2 2" xfId="9136" xr:uid="{00000000-0005-0000-0000-0000AA230000}"/>
    <cellStyle name="40% - Accent3 7 6 2 3" xfId="9137" xr:uid="{00000000-0005-0000-0000-0000AB230000}"/>
    <cellStyle name="40% - Accent3 7 6 3" xfId="9138" xr:uid="{00000000-0005-0000-0000-0000AC230000}"/>
    <cellStyle name="40% - Accent3 7 6 4" xfId="9139" xr:uid="{00000000-0005-0000-0000-0000AD230000}"/>
    <cellStyle name="40% - Accent3 7 7" xfId="9140" xr:uid="{00000000-0005-0000-0000-0000AE230000}"/>
    <cellStyle name="40% - Accent3 7 7 2" xfId="9141" xr:uid="{00000000-0005-0000-0000-0000AF230000}"/>
    <cellStyle name="40% - Accent3 7 7 2 2" xfId="9142" xr:uid="{00000000-0005-0000-0000-0000B0230000}"/>
    <cellStyle name="40% - Accent3 7 7 2 3" xfId="9143" xr:uid="{00000000-0005-0000-0000-0000B1230000}"/>
    <cellStyle name="40% - Accent3 7 7 3" xfId="9144" xr:uid="{00000000-0005-0000-0000-0000B2230000}"/>
    <cellStyle name="40% - Accent3 7 7 4" xfId="9145" xr:uid="{00000000-0005-0000-0000-0000B3230000}"/>
    <cellStyle name="40% - Accent3 7 8" xfId="9146" xr:uid="{00000000-0005-0000-0000-0000B4230000}"/>
    <cellStyle name="40% - Accent3 7 8 2" xfId="9147" xr:uid="{00000000-0005-0000-0000-0000B5230000}"/>
    <cellStyle name="40% - Accent3 7 8 3" xfId="9148" xr:uid="{00000000-0005-0000-0000-0000B6230000}"/>
    <cellStyle name="40% - Accent3 7 9" xfId="9149" xr:uid="{00000000-0005-0000-0000-0000B7230000}"/>
    <cellStyle name="40% - Accent3 8" xfId="9150" xr:uid="{00000000-0005-0000-0000-0000B8230000}"/>
    <cellStyle name="40% - Accent3 8 10" xfId="9151" xr:uid="{00000000-0005-0000-0000-0000B9230000}"/>
    <cellStyle name="40% - Accent3 8 2" xfId="9152" xr:uid="{00000000-0005-0000-0000-0000BA230000}"/>
    <cellStyle name="40% - Accent3 8 2 2" xfId="9153" xr:uid="{00000000-0005-0000-0000-0000BB230000}"/>
    <cellStyle name="40% - Accent3 8 2 2 2" xfId="9154" xr:uid="{00000000-0005-0000-0000-0000BC230000}"/>
    <cellStyle name="40% - Accent3 8 2 2 3" xfId="9155" xr:uid="{00000000-0005-0000-0000-0000BD230000}"/>
    <cellStyle name="40% - Accent3 8 2 3" xfId="9156" xr:uid="{00000000-0005-0000-0000-0000BE230000}"/>
    <cellStyle name="40% - Accent3 8 2 4" xfId="9157" xr:uid="{00000000-0005-0000-0000-0000BF230000}"/>
    <cellStyle name="40% - Accent3 8 3" xfId="9158" xr:uid="{00000000-0005-0000-0000-0000C0230000}"/>
    <cellStyle name="40% - Accent3 8 3 2" xfId="9159" xr:uid="{00000000-0005-0000-0000-0000C1230000}"/>
    <cellStyle name="40% - Accent3 8 3 2 2" xfId="9160" xr:uid="{00000000-0005-0000-0000-0000C2230000}"/>
    <cellStyle name="40% - Accent3 8 3 2 3" xfId="9161" xr:uid="{00000000-0005-0000-0000-0000C3230000}"/>
    <cellStyle name="40% - Accent3 8 3 3" xfId="9162" xr:uid="{00000000-0005-0000-0000-0000C4230000}"/>
    <cellStyle name="40% - Accent3 8 3 4" xfId="9163" xr:uid="{00000000-0005-0000-0000-0000C5230000}"/>
    <cellStyle name="40% - Accent3 8 4" xfId="9164" xr:uid="{00000000-0005-0000-0000-0000C6230000}"/>
    <cellStyle name="40% - Accent3 8 4 2" xfId="9165" xr:uid="{00000000-0005-0000-0000-0000C7230000}"/>
    <cellStyle name="40% - Accent3 8 4 2 2" xfId="9166" xr:uid="{00000000-0005-0000-0000-0000C8230000}"/>
    <cellStyle name="40% - Accent3 8 4 2 3" xfId="9167" xr:uid="{00000000-0005-0000-0000-0000C9230000}"/>
    <cellStyle name="40% - Accent3 8 4 3" xfId="9168" xr:uid="{00000000-0005-0000-0000-0000CA230000}"/>
    <cellStyle name="40% - Accent3 8 4 4" xfId="9169" xr:uid="{00000000-0005-0000-0000-0000CB230000}"/>
    <cellStyle name="40% - Accent3 8 5" xfId="9170" xr:uid="{00000000-0005-0000-0000-0000CC230000}"/>
    <cellStyle name="40% - Accent3 8 5 2" xfId="9171" xr:uid="{00000000-0005-0000-0000-0000CD230000}"/>
    <cellStyle name="40% - Accent3 8 5 2 2" xfId="9172" xr:uid="{00000000-0005-0000-0000-0000CE230000}"/>
    <cellStyle name="40% - Accent3 8 5 2 3" xfId="9173" xr:uid="{00000000-0005-0000-0000-0000CF230000}"/>
    <cellStyle name="40% - Accent3 8 5 3" xfId="9174" xr:uid="{00000000-0005-0000-0000-0000D0230000}"/>
    <cellStyle name="40% - Accent3 8 5 4" xfId="9175" xr:uid="{00000000-0005-0000-0000-0000D1230000}"/>
    <cellStyle name="40% - Accent3 8 6" xfId="9176" xr:uid="{00000000-0005-0000-0000-0000D2230000}"/>
    <cellStyle name="40% - Accent3 8 6 2" xfId="9177" xr:uid="{00000000-0005-0000-0000-0000D3230000}"/>
    <cellStyle name="40% - Accent3 8 6 2 2" xfId="9178" xr:uid="{00000000-0005-0000-0000-0000D4230000}"/>
    <cellStyle name="40% - Accent3 8 6 2 3" xfId="9179" xr:uid="{00000000-0005-0000-0000-0000D5230000}"/>
    <cellStyle name="40% - Accent3 8 6 3" xfId="9180" xr:uid="{00000000-0005-0000-0000-0000D6230000}"/>
    <cellStyle name="40% - Accent3 8 6 4" xfId="9181" xr:uid="{00000000-0005-0000-0000-0000D7230000}"/>
    <cellStyle name="40% - Accent3 8 7" xfId="9182" xr:uid="{00000000-0005-0000-0000-0000D8230000}"/>
    <cellStyle name="40% - Accent3 8 7 2" xfId="9183" xr:uid="{00000000-0005-0000-0000-0000D9230000}"/>
    <cellStyle name="40% - Accent3 8 7 2 2" xfId="9184" xr:uid="{00000000-0005-0000-0000-0000DA230000}"/>
    <cellStyle name="40% - Accent3 8 7 2 3" xfId="9185" xr:uid="{00000000-0005-0000-0000-0000DB230000}"/>
    <cellStyle name="40% - Accent3 8 7 3" xfId="9186" xr:uid="{00000000-0005-0000-0000-0000DC230000}"/>
    <cellStyle name="40% - Accent3 8 7 4" xfId="9187" xr:uid="{00000000-0005-0000-0000-0000DD230000}"/>
    <cellStyle name="40% - Accent3 8 8" xfId="9188" xr:uid="{00000000-0005-0000-0000-0000DE230000}"/>
    <cellStyle name="40% - Accent3 8 8 2" xfId="9189" xr:uid="{00000000-0005-0000-0000-0000DF230000}"/>
    <cellStyle name="40% - Accent3 8 8 3" xfId="9190" xr:uid="{00000000-0005-0000-0000-0000E0230000}"/>
    <cellStyle name="40% - Accent3 8 9" xfId="9191" xr:uid="{00000000-0005-0000-0000-0000E1230000}"/>
    <cellStyle name="40% - Accent3 9" xfId="9192" xr:uid="{00000000-0005-0000-0000-0000E2230000}"/>
    <cellStyle name="40% - Accent3 9 2" xfId="9193" xr:uid="{00000000-0005-0000-0000-0000E3230000}"/>
    <cellStyle name="40% - Accent3 9 2 2" xfId="9194" xr:uid="{00000000-0005-0000-0000-0000E4230000}"/>
    <cellStyle name="40% - Accent3 9 2 3" xfId="9195" xr:uid="{00000000-0005-0000-0000-0000E5230000}"/>
    <cellStyle name="40% - Accent3 9 3" xfId="9196" xr:uid="{00000000-0005-0000-0000-0000E6230000}"/>
    <cellStyle name="40% - Accent3 9 4" xfId="9197" xr:uid="{00000000-0005-0000-0000-0000E7230000}"/>
    <cellStyle name="40% - Accent4 10" xfId="9198" xr:uid="{00000000-0005-0000-0000-0000E8230000}"/>
    <cellStyle name="40% - Accent4 10 2" xfId="9199" xr:uid="{00000000-0005-0000-0000-0000E9230000}"/>
    <cellStyle name="40% - Accent4 10 2 2" xfId="9200" xr:uid="{00000000-0005-0000-0000-0000EA230000}"/>
    <cellStyle name="40% - Accent4 10 2 3" xfId="9201" xr:uid="{00000000-0005-0000-0000-0000EB230000}"/>
    <cellStyle name="40% - Accent4 10 3" xfId="9202" xr:uid="{00000000-0005-0000-0000-0000EC230000}"/>
    <cellStyle name="40% - Accent4 10 4" xfId="9203" xr:uid="{00000000-0005-0000-0000-0000ED230000}"/>
    <cellStyle name="40% - Accent4 11" xfId="9204" xr:uid="{00000000-0005-0000-0000-0000EE230000}"/>
    <cellStyle name="40% - Accent4 11 2" xfId="9205" xr:uid="{00000000-0005-0000-0000-0000EF230000}"/>
    <cellStyle name="40% - Accent4 11 2 2" xfId="9206" xr:uid="{00000000-0005-0000-0000-0000F0230000}"/>
    <cellStyle name="40% - Accent4 11 2 3" xfId="9207" xr:uid="{00000000-0005-0000-0000-0000F1230000}"/>
    <cellStyle name="40% - Accent4 11 3" xfId="9208" xr:uid="{00000000-0005-0000-0000-0000F2230000}"/>
    <cellStyle name="40% - Accent4 11 4" xfId="9209" xr:uid="{00000000-0005-0000-0000-0000F3230000}"/>
    <cellStyle name="40% - Accent4 12" xfId="9210" xr:uid="{00000000-0005-0000-0000-0000F4230000}"/>
    <cellStyle name="40% - Accent4 12 2" xfId="9211" xr:uid="{00000000-0005-0000-0000-0000F5230000}"/>
    <cellStyle name="40% - Accent4 12 2 2" xfId="9212" xr:uid="{00000000-0005-0000-0000-0000F6230000}"/>
    <cellStyle name="40% - Accent4 12 2 3" xfId="9213" xr:uid="{00000000-0005-0000-0000-0000F7230000}"/>
    <cellStyle name="40% - Accent4 12 3" xfId="9214" xr:uid="{00000000-0005-0000-0000-0000F8230000}"/>
    <cellStyle name="40% - Accent4 12 4" xfId="9215" xr:uid="{00000000-0005-0000-0000-0000F9230000}"/>
    <cellStyle name="40% - Accent4 13" xfId="9216" xr:uid="{00000000-0005-0000-0000-0000FA230000}"/>
    <cellStyle name="40% - Accent4 13 2" xfId="9217" xr:uid="{00000000-0005-0000-0000-0000FB230000}"/>
    <cellStyle name="40% - Accent4 13 2 2" xfId="9218" xr:uid="{00000000-0005-0000-0000-0000FC230000}"/>
    <cellStyle name="40% - Accent4 13 2 3" xfId="9219" xr:uid="{00000000-0005-0000-0000-0000FD230000}"/>
    <cellStyle name="40% - Accent4 13 3" xfId="9220" xr:uid="{00000000-0005-0000-0000-0000FE230000}"/>
    <cellStyle name="40% - Accent4 13 4" xfId="9221" xr:uid="{00000000-0005-0000-0000-0000FF230000}"/>
    <cellStyle name="40% - Accent4 14" xfId="9222" xr:uid="{00000000-0005-0000-0000-000000240000}"/>
    <cellStyle name="40% - Accent4 14 2" xfId="9223" xr:uid="{00000000-0005-0000-0000-000001240000}"/>
    <cellStyle name="40% - Accent4 14 2 2" xfId="9224" xr:uid="{00000000-0005-0000-0000-000002240000}"/>
    <cellStyle name="40% - Accent4 14 2 3" xfId="9225" xr:uid="{00000000-0005-0000-0000-000003240000}"/>
    <cellStyle name="40% - Accent4 14 3" xfId="9226" xr:uid="{00000000-0005-0000-0000-000004240000}"/>
    <cellStyle name="40% - Accent4 14 4" xfId="9227" xr:uid="{00000000-0005-0000-0000-000005240000}"/>
    <cellStyle name="40% - Accent4 15" xfId="9228" xr:uid="{00000000-0005-0000-0000-000006240000}"/>
    <cellStyle name="40% - Accent4 15 2" xfId="9229" xr:uid="{00000000-0005-0000-0000-000007240000}"/>
    <cellStyle name="40% - Accent4 15 2 2" xfId="9230" xr:uid="{00000000-0005-0000-0000-000008240000}"/>
    <cellStyle name="40% - Accent4 15 2 3" xfId="9231" xr:uid="{00000000-0005-0000-0000-000009240000}"/>
    <cellStyle name="40% - Accent4 15 3" xfId="9232" xr:uid="{00000000-0005-0000-0000-00000A240000}"/>
    <cellStyle name="40% - Accent4 15 4" xfId="9233" xr:uid="{00000000-0005-0000-0000-00000B240000}"/>
    <cellStyle name="40% - Accent4 16" xfId="9234" xr:uid="{00000000-0005-0000-0000-00000C240000}"/>
    <cellStyle name="40% - Accent4 16 2" xfId="9235" xr:uid="{00000000-0005-0000-0000-00000D240000}"/>
    <cellStyle name="40% - Accent4 16 3" xfId="9236" xr:uid="{00000000-0005-0000-0000-00000E240000}"/>
    <cellStyle name="40% - Accent4 17" xfId="9237" xr:uid="{00000000-0005-0000-0000-00000F240000}"/>
    <cellStyle name="40% - Accent4 18" xfId="9238" xr:uid="{00000000-0005-0000-0000-000010240000}"/>
    <cellStyle name="40% - Accent4 19" xfId="9239" xr:uid="{00000000-0005-0000-0000-000011240000}"/>
    <cellStyle name="40% - Accent4 2" xfId="9240" xr:uid="{00000000-0005-0000-0000-000012240000}"/>
    <cellStyle name="40% - Accent4 2 10" xfId="9241" xr:uid="{00000000-0005-0000-0000-000013240000}"/>
    <cellStyle name="40% - Accent4 2 10 2" xfId="9242" xr:uid="{00000000-0005-0000-0000-000014240000}"/>
    <cellStyle name="40% - Accent4 2 10 2 2" xfId="9243" xr:uid="{00000000-0005-0000-0000-000015240000}"/>
    <cellStyle name="40% - Accent4 2 10 2 3" xfId="9244" xr:uid="{00000000-0005-0000-0000-000016240000}"/>
    <cellStyle name="40% - Accent4 2 10 3" xfId="9245" xr:uid="{00000000-0005-0000-0000-000017240000}"/>
    <cellStyle name="40% - Accent4 2 10 4" xfId="9246" xr:uid="{00000000-0005-0000-0000-000018240000}"/>
    <cellStyle name="40% - Accent4 2 11" xfId="9247" xr:uid="{00000000-0005-0000-0000-000019240000}"/>
    <cellStyle name="40% - Accent4 2 11 2" xfId="9248" xr:uid="{00000000-0005-0000-0000-00001A240000}"/>
    <cellStyle name="40% - Accent4 2 11 2 2" xfId="9249" xr:uid="{00000000-0005-0000-0000-00001B240000}"/>
    <cellStyle name="40% - Accent4 2 11 2 3" xfId="9250" xr:uid="{00000000-0005-0000-0000-00001C240000}"/>
    <cellStyle name="40% - Accent4 2 11 3" xfId="9251" xr:uid="{00000000-0005-0000-0000-00001D240000}"/>
    <cellStyle name="40% - Accent4 2 11 4" xfId="9252" xr:uid="{00000000-0005-0000-0000-00001E240000}"/>
    <cellStyle name="40% - Accent4 2 12" xfId="9253" xr:uid="{00000000-0005-0000-0000-00001F240000}"/>
    <cellStyle name="40% - Accent4 2 12 2" xfId="9254" xr:uid="{00000000-0005-0000-0000-000020240000}"/>
    <cellStyle name="40% - Accent4 2 12 2 2" xfId="9255" xr:uid="{00000000-0005-0000-0000-000021240000}"/>
    <cellStyle name="40% - Accent4 2 12 2 3" xfId="9256" xr:uid="{00000000-0005-0000-0000-000022240000}"/>
    <cellStyle name="40% - Accent4 2 12 3" xfId="9257" xr:uid="{00000000-0005-0000-0000-000023240000}"/>
    <cellStyle name="40% - Accent4 2 12 4" xfId="9258" xr:uid="{00000000-0005-0000-0000-000024240000}"/>
    <cellStyle name="40% - Accent4 2 13" xfId="9259" xr:uid="{00000000-0005-0000-0000-000025240000}"/>
    <cellStyle name="40% - Accent4 2 13 2" xfId="9260" xr:uid="{00000000-0005-0000-0000-000026240000}"/>
    <cellStyle name="40% - Accent4 2 13 2 2" xfId="9261" xr:uid="{00000000-0005-0000-0000-000027240000}"/>
    <cellStyle name="40% - Accent4 2 13 2 3" xfId="9262" xr:uid="{00000000-0005-0000-0000-000028240000}"/>
    <cellStyle name="40% - Accent4 2 13 3" xfId="9263" xr:uid="{00000000-0005-0000-0000-000029240000}"/>
    <cellStyle name="40% - Accent4 2 13 4" xfId="9264" xr:uid="{00000000-0005-0000-0000-00002A240000}"/>
    <cellStyle name="40% - Accent4 2 14" xfId="9265" xr:uid="{00000000-0005-0000-0000-00002B240000}"/>
    <cellStyle name="40% - Accent4 2 14 2" xfId="9266" xr:uid="{00000000-0005-0000-0000-00002C240000}"/>
    <cellStyle name="40% - Accent4 2 14 3" xfId="9267" xr:uid="{00000000-0005-0000-0000-00002D240000}"/>
    <cellStyle name="40% - Accent4 2 15" xfId="9268" xr:uid="{00000000-0005-0000-0000-00002E240000}"/>
    <cellStyle name="40% - Accent4 2 16" xfId="9269" xr:uid="{00000000-0005-0000-0000-00002F240000}"/>
    <cellStyle name="40% - Accent4 2 2" xfId="9270" xr:uid="{00000000-0005-0000-0000-000030240000}"/>
    <cellStyle name="40% - Accent4 2 2 10" xfId="9271" xr:uid="{00000000-0005-0000-0000-000031240000}"/>
    <cellStyle name="40% - Accent4 2 2 10 2" xfId="9272" xr:uid="{00000000-0005-0000-0000-000032240000}"/>
    <cellStyle name="40% - Accent4 2 2 10 3" xfId="9273" xr:uid="{00000000-0005-0000-0000-000033240000}"/>
    <cellStyle name="40% - Accent4 2 2 11" xfId="9274" xr:uid="{00000000-0005-0000-0000-000034240000}"/>
    <cellStyle name="40% - Accent4 2 2 12" xfId="9275" xr:uid="{00000000-0005-0000-0000-000035240000}"/>
    <cellStyle name="40% - Accent4 2 2 2" xfId="9276" xr:uid="{00000000-0005-0000-0000-000036240000}"/>
    <cellStyle name="40% - Accent4 2 2 2 10" xfId="9277" xr:uid="{00000000-0005-0000-0000-000037240000}"/>
    <cellStyle name="40% - Accent4 2 2 2 2" xfId="9278" xr:uid="{00000000-0005-0000-0000-000038240000}"/>
    <cellStyle name="40% - Accent4 2 2 2 2 2" xfId="9279" xr:uid="{00000000-0005-0000-0000-000039240000}"/>
    <cellStyle name="40% - Accent4 2 2 2 2 2 2" xfId="9280" xr:uid="{00000000-0005-0000-0000-00003A240000}"/>
    <cellStyle name="40% - Accent4 2 2 2 2 2 3" xfId="9281" xr:uid="{00000000-0005-0000-0000-00003B240000}"/>
    <cellStyle name="40% - Accent4 2 2 2 2 3" xfId="9282" xr:uid="{00000000-0005-0000-0000-00003C240000}"/>
    <cellStyle name="40% - Accent4 2 2 2 2 4" xfId="9283" xr:uid="{00000000-0005-0000-0000-00003D240000}"/>
    <cellStyle name="40% - Accent4 2 2 2 3" xfId="9284" xr:uid="{00000000-0005-0000-0000-00003E240000}"/>
    <cellStyle name="40% - Accent4 2 2 2 3 2" xfId="9285" xr:uid="{00000000-0005-0000-0000-00003F240000}"/>
    <cellStyle name="40% - Accent4 2 2 2 3 2 2" xfId="9286" xr:uid="{00000000-0005-0000-0000-000040240000}"/>
    <cellStyle name="40% - Accent4 2 2 2 3 2 3" xfId="9287" xr:uid="{00000000-0005-0000-0000-000041240000}"/>
    <cellStyle name="40% - Accent4 2 2 2 3 3" xfId="9288" xr:uid="{00000000-0005-0000-0000-000042240000}"/>
    <cellStyle name="40% - Accent4 2 2 2 3 4" xfId="9289" xr:uid="{00000000-0005-0000-0000-000043240000}"/>
    <cellStyle name="40% - Accent4 2 2 2 4" xfId="9290" xr:uid="{00000000-0005-0000-0000-000044240000}"/>
    <cellStyle name="40% - Accent4 2 2 2 4 2" xfId="9291" xr:uid="{00000000-0005-0000-0000-000045240000}"/>
    <cellStyle name="40% - Accent4 2 2 2 4 2 2" xfId="9292" xr:uid="{00000000-0005-0000-0000-000046240000}"/>
    <cellStyle name="40% - Accent4 2 2 2 4 2 3" xfId="9293" xr:uid="{00000000-0005-0000-0000-000047240000}"/>
    <cellStyle name="40% - Accent4 2 2 2 4 3" xfId="9294" xr:uid="{00000000-0005-0000-0000-000048240000}"/>
    <cellStyle name="40% - Accent4 2 2 2 4 4" xfId="9295" xr:uid="{00000000-0005-0000-0000-000049240000}"/>
    <cellStyle name="40% - Accent4 2 2 2 5" xfId="9296" xr:uid="{00000000-0005-0000-0000-00004A240000}"/>
    <cellStyle name="40% - Accent4 2 2 2 5 2" xfId="9297" xr:uid="{00000000-0005-0000-0000-00004B240000}"/>
    <cellStyle name="40% - Accent4 2 2 2 5 2 2" xfId="9298" xr:uid="{00000000-0005-0000-0000-00004C240000}"/>
    <cellStyle name="40% - Accent4 2 2 2 5 2 3" xfId="9299" xr:uid="{00000000-0005-0000-0000-00004D240000}"/>
    <cellStyle name="40% - Accent4 2 2 2 5 3" xfId="9300" xr:uid="{00000000-0005-0000-0000-00004E240000}"/>
    <cellStyle name="40% - Accent4 2 2 2 5 4" xfId="9301" xr:uid="{00000000-0005-0000-0000-00004F240000}"/>
    <cellStyle name="40% - Accent4 2 2 2 6" xfId="9302" xr:uid="{00000000-0005-0000-0000-000050240000}"/>
    <cellStyle name="40% - Accent4 2 2 2 6 2" xfId="9303" xr:uid="{00000000-0005-0000-0000-000051240000}"/>
    <cellStyle name="40% - Accent4 2 2 2 6 2 2" xfId="9304" xr:uid="{00000000-0005-0000-0000-000052240000}"/>
    <cellStyle name="40% - Accent4 2 2 2 6 2 3" xfId="9305" xr:uid="{00000000-0005-0000-0000-000053240000}"/>
    <cellStyle name="40% - Accent4 2 2 2 6 3" xfId="9306" xr:uid="{00000000-0005-0000-0000-000054240000}"/>
    <cellStyle name="40% - Accent4 2 2 2 6 4" xfId="9307" xr:uid="{00000000-0005-0000-0000-000055240000}"/>
    <cellStyle name="40% - Accent4 2 2 2 7" xfId="9308" xr:uid="{00000000-0005-0000-0000-000056240000}"/>
    <cellStyle name="40% - Accent4 2 2 2 7 2" xfId="9309" xr:uid="{00000000-0005-0000-0000-000057240000}"/>
    <cellStyle name="40% - Accent4 2 2 2 7 2 2" xfId="9310" xr:uid="{00000000-0005-0000-0000-000058240000}"/>
    <cellStyle name="40% - Accent4 2 2 2 7 2 3" xfId="9311" xr:uid="{00000000-0005-0000-0000-000059240000}"/>
    <cellStyle name="40% - Accent4 2 2 2 7 3" xfId="9312" xr:uid="{00000000-0005-0000-0000-00005A240000}"/>
    <cellStyle name="40% - Accent4 2 2 2 7 4" xfId="9313" xr:uid="{00000000-0005-0000-0000-00005B240000}"/>
    <cellStyle name="40% - Accent4 2 2 2 8" xfId="9314" xr:uid="{00000000-0005-0000-0000-00005C240000}"/>
    <cellStyle name="40% - Accent4 2 2 2 8 2" xfId="9315" xr:uid="{00000000-0005-0000-0000-00005D240000}"/>
    <cellStyle name="40% - Accent4 2 2 2 8 3" xfId="9316" xr:uid="{00000000-0005-0000-0000-00005E240000}"/>
    <cellStyle name="40% - Accent4 2 2 2 9" xfId="9317" xr:uid="{00000000-0005-0000-0000-00005F240000}"/>
    <cellStyle name="40% - Accent4 2 2 3" xfId="9318" xr:uid="{00000000-0005-0000-0000-000060240000}"/>
    <cellStyle name="40% - Accent4 2 2 3 10" xfId="9319" xr:uid="{00000000-0005-0000-0000-000061240000}"/>
    <cellStyle name="40% - Accent4 2 2 3 2" xfId="9320" xr:uid="{00000000-0005-0000-0000-000062240000}"/>
    <cellStyle name="40% - Accent4 2 2 3 2 2" xfId="9321" xr:uid="{00000000-0005-0000-0000-000063240000}"/>
    <cellStyle name="40% - Accent4 2 2 3 2 2 2" xfId="9322" xr:uid="{00000000-0005-0000-0000-000064240000}"/>
    <cellStyle name="40% - Accent4 2 2 3 2 2 3" xfId="9323" xr:uid="{00000000-0005-0000-0000-000065240000}"/>
    <cellStyle name="40% - Accent4 2 2 3 2 3" xfId="9324" xr:uid="{00000000-0005-0000-0000-000066240000}"/>
    <cellStyle name="40% - Accent4 2 2 3 2 4" xfId="9325" xr:uid="{00000000-0005-0000-0000-000067240000}"/>
    <cellStyle name="40% - Accent4 2 2 3 3" xfId="9326" xr:uid="{00000000-0005-0000-0000-000068240000}"/>
    <cellStyle name="40% - Accent4 2 2 3 3 2" xfId="9327" xr:uid="{00000000-0005-0000-0000-000069240000}"/>
    <cellStyle name="40% - Accent4 2 2 3 3 2 2" xfId="9328" xr:uid="{00000000-0005-0000-0000-00006A240000}"/>
    <cellStyle name="40% - Accent4 2 2 3 3 2 3" xfId="9329" xr:uid="{00000000-0005-0000-0000-00006B240000}"/>
    <cellStyle name="40% - Accent4 2 2 3 3 3" xfId="9330" xr:uid="{00000000-0005-0000-0000-00006C240000}"/>
    <cellStyle name="40% - Accent4 2 2 3 3 4" xfId="9331" xr:uid="{00000000-0005-0000-0000-00006D240000}"/>
    <cellStyle name="40% - Accent4 2 2 3 4" xfId="9332" xr:uid="{00000000-0005-0000-0000-00006E240000}"/>
    <cellStyle name="40% - Accent4 2 2 3 4 2" xfId="9333" xr:uid="{00000000-0005-0000-0000-00006F240000}"/>
    <cellStyle name="40% - Accent4 2 2 3 4 2 2" xfId="9334" xr:uid="{00000000-0005-0000-0000-000070240000}"/>
    <cellStyle name="40% - Accent4 2 2 3 4 2 3" xfId="9335" xr:uid="{00000000-0005-0000-0000-000071240000}"/>
    <cellStyle name="40% - Accent4 2 2 3 4 3" xfId="9336" xr:uid="{00000000-0005-0000-0000-000072240000}"/>
    <cellStyle name="40% - Accent4 2 2 3 4 4" xfId="9337" xr:uid="{00000000-0005-0000-0000-000073240000}"/>
    <cellStyle name="40% - Accent4 2 2 3 5" xfId="9338" xr:uid="{00000000-0005-0000-0000-000074240000}"/>
    <cellStyle name="40% - Accent4 2 2 3 5 2" xfId="9339" xr:uid="{00000000-0005-0000-0000-000075240000}"/>
    <cellStyle name="40% - Accent4 2 2 3 5 2 2" xfId="9340" xr:uid="{00000000-0005-0000-0000-000076240000}"/>
    <cellStyle name="40% - Accent4 2 2 3 5 2 3" xfId="9341" xr:uid="{00000000-0005-0000-0000-000077240000}"/>
    <cellStyle name="40% - Accent4 2 2 3 5 3" xfId="9342" xr:uid="{00000000-0005-0000-0000-000078240000}"/>
    <cellStyle name="40% - Accent4 2 2 3 5 4" xfId="9343" xr:uid="{00000000-0005-0000-0000-000079240000}"/>
    <cellStyle name="40% - Accent4 2 2 3 6" xfId="9344" xr:uid="{00000000-0005-0000-0000-00007A240000}"/>
    <cellStyle name="40% - Accent4 2 2 3 6 2" xfId="9345" xr:uid="{00000000-0005-0000-0000-00007B240000}"/>
    <cellStyle name="40% - Accent4 2 2 3 6 2 2" xfId="9346" xr:uid="{00000000-0005-0000-0000-00007C240000}"/>
    <cellStyle name="40% - Accent4 2 2 3 6 2 3" xfId="9347" xr:uid="{00000000-0005-0000-0000-00007D240000}"/>
    <cellStyle name="40% - Accent4 2 2 3 6 3" xfId="9348" xr:uid="{00000000-0005-0000-0000-00007E240000}"/>
    <cellStyle name="40% - Accent4 2 2 3 6 4" xfId="9349" xr:uid="{00000000-0005-0000-0000-00007F240000}"/>
    <cellStyle name="40% - Accent4 2 2 3 7" xfId="9350" xr:uid="{00000000-0005-0000-0000-000080240000}"/>
    <cellStyle name="40% - Accent4 2 2 3 7 2" xfId="9351" xr:uid="{00000000-0005-0000-0000-000081240000}"/>
    <cellStyle name="40% - Accent4 2 2 3 7 2 2" xfId="9352" xr:uid="{00000000-0005-0000-0000-000082240000}"/>
    <cellStyle name="40% - Accent4 2 2 3 7 2 3" xfId="9353" xr:uid="{00000000-0005-0000-0000-000083240000}"/>
    <cellStyle name="40% - Accent4 2 2 3 7 3" xfId="9354" xr:uid="{00000000-0005-0000-0000-000084240000}"/>
    <cellStyle name="40% - Accent4 2 2 3 7 4" xfId="9355" xr:uid="{00000000-0005-0000-0000-000085240000}"/>
    <cellStyle name="40% - Accent4 2 2 3 8" xfId="9356" xr:uid="{00000000-0005-0000-0000-000086240000}"/>
    <cellStyle name="40% - Accent4 2 2 3 8 2" xfId="9357" xr:uid="{00000000-0005-0000-0000-000087240000}"/>
    <cellStyle name="40% - Accent4 2 2 3 8 3" xfId="9358" xr:uid="{00000000-0005-0000-0000-000088240000}"/>
    <cellStyle name="40% - Accent4 2 2 3 9" xfId="9359" xr:uid="{00000000-0005-0000-0000-000089240000}"/>
    <cellStyle name="40% - Accent4 2 2 4" xfId="9360" xr:uid="{00000000-0005-0000-0000-00008A240000}"/>
    <cellStyle name="40% - Accent4 2 2 4 2" xfId="9361" xr:uid="{00000000-0005-0000-0000-00008B240000}"/>
    <cellStyle name="40% - Accent4 2 2 4 2 2" xfId="9362" xr:uid="{00000000-0005-0000-0000-00008C240000}"/>
    <cellStyle name="40% - Accent4 2 2 4 2 3" xfId="9363" xr:uid="{00000000-0005-0000-0000-00008D240000}"/>
    <cellStyle name="40% - Accent4 2 2 4 3" xfId="9364" xr:uid="{00000000-0005-0000-0000-00008E240000}"/>
    <cellStyle name="40% - Accent4 2 2 4 4" xfId="9365" xr:uid="{00000000-0005-0000-0000-00008F240000}"/>
    <cellStyle name="40% - Accent4 2 2 5" xfId="9366" xr:uid="{00000000-0005-0000-0000-000090240000}"/>
    <cellStyle name="40% - Accent4 2 2 5 2" xfId="9367" xr:uid="{00000000-0005-0000-0000-000091240000}"/>
    <cellStyle name="40% - Accent4 2 2 5 2 2" xfId="9368" xr:uid="{00000000-0005-0000-0000-000092240000}"/>
    <cellStyle name="40% - Accent4 2 2 5 2 3" xfId="9369" xr:uid="{00000000-0005-0000-0000-000093240000}"/>
    <cellStyle name="40% - Accent4 2 2 5 3" xfId="9370" xr:uid="{00000000-0005-0000-0000-000094240000}"/>
    <cellStyle name="40% - Accent4 2 2 5 4" xfId="9371" xr:uid="{00000000-0005-0000-0000-000095240000}"/>
    <cellStyle name="40% - Accent4 2 2 6" xfId="9372" xr:uid="{00000000-0005-0000-0000-000096240000}"/>
    <cellStyle name="40% - Accent4 2 2 6 2" xfId="9373" xr:uid="{00000000-0005-0000-0000-000097240000}"/>
    <cellStyle name="40% - Accent4 2 2 6 2 2" xfId="9374" xr:uid="{00000000-0005-0000-0000-000098240000}"/>
    <cellStyle name="40% - Accent4 2 2 6 2 3" xfId="9375" xr:uid="{00000000-0005-0000-0000-000099240000}"/>
    <cellStyle name="40% - Accent4 2 2 6 3" xfId="9376" xr:uid="{00000000-0005-0000-0000-00009A240000}"/>
    <cellStyle name="40% - Accent4 2 2 6 4" xfId="9377" xr:uid="{00000000-0005-0000-0000-00009B240000}"/>
    <cellStyle name="40% - Accent4 2 2 7" xfId="9378" xr:uid="{00000000-0005-0000-0000-00009C240000}"/>
    <cellStyle name="40% - Accent4 2 2 7 2" xfId="9379" xr:uid="{00000000-0005-0000-0000-00009D240000}"/>
    <cellStyle name="40% - Accent4 2 2 7 2 2" xfId="9380" xr:uid="{00000000-0005-0000-0000-00009E240000}"/>
    <cellStyle name="40% - Accent4 2 2 7 2 3" xfId="9381" xr:uid="{00000000-0005-0000-0000-00009F240000}"/>
    <cellStyle name="40% - Accent4 2 2 7 3" xfId="9382" xr:uid="{00000000-0005-0000-0000-0000A0240000}"/>
    <cellStyle name="40% - Accent4 2 2 7 4" xfId="9383" xr:uid="{00000000-0005-0000-0000-0000A1240000}"/>
    <cellStyle name="40% - Accent4 2 2 8" xfId="9384" xr:uid="{00000000-0005-0000-0000-0000A2240000}"/>
    <cellStyle name="40% - Accent4 2 2 8 2" xfId="9385" xr:uid="{00000000-0005-0000-0000-0000A3240000}"/>
    <cellStyle name="40% - Accent4 2 2 8 2 2" xfId="9386" xr:uid="{00000000-0005-0000-0000-0000A4240000}"/>
    <cellStyle name="40% - Accent4 2 2 8 2 3" xfId="9387" xr:uid="{00000000-0005-0000-0000-0000A5240000}"/>
    <cellStyle name="40% - Accent4 2 2 8 3" xfId="9388" xr:uid="{00000000-0005-0000-0000-0000A6240000}"/>
    <cellStyle name="40% - Accent4 2 2 8 4" xfId="9389" xr:uid="{00000000-0005-0000-0000-0000A7240000}"/>
    <cellStyle name="40% - Accent4 2 2 9" xfId="9390" xr:uid="{00000000-0005-0000-0000-0000A8240000}"/>
    <cellStyle name="40% - Accent4 2 2 9 2" xfId="9391" xr:uid="{00000000-0005-0000-0000-0000A9240000}"/>
    <cellStyle name="40% - Accent4 2 2 9 2 2" xfId="9392" xr:uid="{00000000-0005-0000-0000-0000AA240000}"/>
    <cellStyle name="40% - Accent4 2 2 9 2 3" xfId="9393" xr:uid="{00000000-0005-0000-0000-0000AB240000}"/>
    <cellStyle name="40% - Accent4 2 2 9 3" xfId="9394" xr:uid="{00000000-0005-0000-0000-0000AC240000}"/>
    <cellStyle name="40% - Accent4 2 2 9 4" xfId="9395" xr:uid="{00000000-0005-0000-0000-0000AD240000}"/>
    <cellStyle name="40% - Accent4 2 3" xfId="9396" xr:uid="{00000000-0005-0000-0000-0000AE240000}"/>
    <cellStyle name="40% - Accent4 2 3 10" xfId="9397" xr:uid="{00000000-0005-0000-0000-0000AF240000}"/>
    <cellStyle name="40% - Accent4 2 3 10 2" xfId="9398" xr:uid="{00000000-0005-0000-0000-0000B0240000}"/>
    <cellStyle name="40% - Accent4 2 3 10 3" xfId="9399" xr:uid="{00000000-0005-0000-0000-0000B1240000}"/>
    <cellStyle name="40% - Accent4 2 3 11" xfId="9400" xr:uid="{00000000-0005-0000-0000-0000B2240000}"/>
    <cellStyle name="40% - Accent4 2 3 12" xfId="9401" xr:uid="{00000000-0005-0000-0000-0000B3240000}"/>
    <cellStyle name="40% - Accent4 2 3 2" xfId="9402" xr:uid="{00000000-0005-0000-0000-0000B4240000}"/>
    <cellStyle name="40% - Accent4 2 3 2 10" xfId="9403" xr:uid="{00000000-0005-0000-0000-0000B5240000}"/>
    <cellStyle name="40% - Accent4 2 3 2 2" xfId="9404" xr:uid="{00000000-0005-0000-0000-0000B6240000}"/>
    <cellStyle name="40% - Accent4 2 3 2 2 2" xfId="9405" xr:uid="{00000000-0005-0000-0000-0000B7240000}"/>
    <cellStyle name="40% - Accent4 2 3 2 2 2 2" xfId="9406" xr:uid="{00000000-0005-0000-0000-0000B8240000}"/>
    <cellStyle name="40% - Accent4 2 3 2 2 2 3" xfId="9407" xr:uid="{00000000-0005-0000-0000-0000B9240000}"/>
    <cellStyle name="40% - Accent4 2 3 2 2 3" xfId="9408" xr:uid="{00000000-0005-0000-0000-0000BA240000}"/>
    <cellStyle name="40% - Accent4 2 3 2 2 4" xfId="9409" xr:uid="{00000000-0005-0000-0000-0000BB240000}"/>
    <cellStyle name="40% - Accent4 2 3 2 3" xfId="9410" xr:uid="{00000000-0005-0000-0000-0000BC240000}"/>
    <cellStyle name="40% - Accent4 2 3 2 3 2" xfId="9411" xr:uid="{00000000-0005-0000-0000-0000BD240000}"/>
    <cellStyle name="40% - Accent4 2 3 2 3 2 2" xfId="9412" xr:uid="{00000000-0005-0000-0000-0000BE240000}"/>
    <cellStyle name="40% - Accent4 2 3 2 3 2 3" xfId="9413" xr:uid="{00000000-0005-0000-0000-0000BF240000}"/>
    <cellStyle name="40% - Accent4 2 3 2 3 3" xfId="9414" xr:uid="{00000000-0005-0000-0000-0000C0240000}"/>
    <cellStyle name="40% - Accent4 2 3 2 3 4" xfId="9415" xr:uid="{00000000-0005-0000-0000-0000C1240000}"/>
    <cellStyle name="40% - Accent4 2 3 2 4" xfId="9416" xr:uid="{00000000-0005-0000-0000-0000C2240000}"/>
    <cellStyle name="40% - Accent4 2 3 2 4 2" xfId="9417" xr:uid="{00000000-0005-0000-0000-0000C3240000}"/>
    <cellStyle name="40% - Accent4 2 3 2 4 2 2" xfId="9418" xr:uid="{00000000-0005-0000-0000-0000C4240000}"/>
    <cellStyle name="40% - Accent4 2 3 2 4 2 3" xfId="9419" xr:uid="{00000000-0005-0000-0000-0000C5240000}"/>
    <cellStyle name="40% - Accent4 2 3 2 4 3" xfId="9420" xr:uid="{00000000-0005-0000-0000-0000C6240000}"/>
    <cellStyle name="40% - Accent4 2 3 2 4 4" xfId="9421" xr:uid="{00000000-0005-0000-0000-0000C7240000}"/>
    <cellStyle name="40% - Accent4 2 3 2 5" xfId="9422" xr:uid="{00000000-0005-0000-0000-0000C8240000}"/>
    <cellStyle name="40% - Accent4 2 3 2 5 2" xfId="9423" xr:uid="{00000000-0005-0000-0000-0000C9240000}"/>
    <cellStyle name="40% - Accent4 2 3 2 5 2 2" xfId="9424" xr:uid="{00000000-0005-0000-0000-0000CA240000}"/>
    <cellStyle name="40% - Accent4 2 3 2 5 2 3" xfId="9425" xr:uid="{00000000-0005-0000-0000-0000CB240000}"/>
    <cellStyle name="40% - Accent4 2 3 2 5 3" xfId="9426" xr:uid="{00000000-0005-0000-0000-0000CC240000}"/>
    <cellStyle name="40% - Accent4 2 3 2 5 4" xfId="9427" xr:uid="{00000000-0005-0000-0000-0000CD240000}"/>
    <cellStyle name="40% - Accent4 2 3 2 6" xfId="9428" xr:uid="{00000000-0005-0000-0000-0000CE240000}"/>
    <cellStyle name="40% - Accent4 2 3 2 6 2" xfId="9429" xr:uid="{00000000-0005-0000-0000-0000CF240000}"/>
    <cellStyle name="40% - Accent4 2 3 2 6 2 2" xfId="9430" xr:uid="{00000000-0005-0000-0000-0000D0240000}"/>
    <cellStyle name="40% - Accent4 2 3 2 6 2 3" xfId="9431" xr:uid="{00000000-0005-0000-0000-0000D1240000}"/>
    <cellStyle name="40% - Accent4 2 3 2 6 3" xfId="9432" xr:uid="{00000000-0005-0000-0000-0000D2240000}"/>
    <cellStyle name="40% - Accent4 2 3 2 6 4" xfId="9433" xr:uid="{00000000-0005-0000-0000-0000D3240000}"/>
    <cellStyle name="40% - Accent4 2 3 2 7" xfId="9434" xr:uid="{00000000-0005-0000-0000-0000D4240000}"/>
    <cellStyle name="40% - Accent4 2 3 2 7 2" xfId="9435" xr:uid="{00000000-0005-0000-0000-0000D5240000}"/>
    <cellStyle name="40% - Accent4 2 3 2 7 2 2" xfId="9436" xr:uid="{00000000-0005-0000-0000-0000D6240000}"/>
    <cellStyle name="40% - Accent4 2 3 2 7 2 3" xfId="9437" xr:uid="{00000000-0005-0000-0000-0000D7240000}"/>
    <cellStyle name="40% - Accent4 2 3 2 7 3" xfId="9438" xr:uid="{00000000-0005-0000-0000-0000D8240000}"/>
    <cellStyle name="40% - Accent4 2 3 2 7 4" xfId="9439" xr:uid="{00000000-0005-0000-0000-0000D9240000}"/>
    <cellStyle name="40% - Accent4 2 3 2 8" xfId="9440" xr:uid="{00000000-0005-0000-0000-0000DA240000}"/>
    <cellStyle name="40% - Accent4 2 3 2 8 2" xfId="9441" xr:uid="{00000000-0005-0000-0000-0000DB240000}"/>
    <cellStyle name="40% - Accent4 2 3 2 8 3" xfId="9442" xr:uid="{00000000-0005-0000-0000-0000DC240000}"/>
    <cellStyle name="40% - Accent4 2 3 2 9" xfId="9443" xr:uid="{00000000-0005-0000-0000-0000DD240000}"/>
    <cellStyle name="40% - Accent4 2 3 3" xfId="9444" xr:uid="{00000000-0005-0000-0000-0000DE240000}"/>
    <cellStyle name="40% - Accent4 2 3 3 10" xfId="9445" xr:uid="{00000000-0005-0000-0000-0000DF240000}"/>
    <cellStyle name="40% - Accent4 2 3 3 2" xfId="9446" xr:uid="{00000000-0005-0000-0000-0000E0240000}"/>
    <cellStyle name="40% - Accent4 2 3 3 2 2" xfId="9447" xr:uid="{00000000-0005-0000-0000-0000E1240000}"/>
    <cellStyle name="40% - Accent4 2 3 3 2 2 2" xfId="9448" xr:uid="{00000000-0005-0000-0000-0000E2240000}"/>
    <cellStyle name="40% - Accent4 2 3 3 2 2 3" xfId="9449" xr:uid="{00000000-0005-0000-0000-0000E3240000}"/>
    <cellStyle name="40% - Accent4 2 3 3 2 3" xfId="9450" xr:uid="{00000000-0005-0000-0000-0000E4240000}"/>
    <cellStyle name="40% - Accent4 2 3 3 2 4" xfId="9451" xr:uid="{00000000-0005-0000-0000-0000E5240000}"/>
    <cellStyle name="40% - Accent4 2 3 3 3" xfId="9452" xr:uid="{00000000-0005-0000-0000-0000E6240000}"/>
    <cellStyle name="40% - Accent4 2 3 3 3 2" xfId="9453" xr:uid="{00000000-0005-0000-0000-0000E7240000}"/>
    <cellStyle name="40% - Accent4 2 3 3 3 2 2" xfId="9454" xr:uid="{00000000-0005-0000-0000-0000E8240000}"/>
    <cellStyle name="40% - Accent4 2 3 3 3 2 3" xfId="9455" xr:uid="{00000000-0005-0000-0000-0000E9240000}"/>
    <cellStyle name="40% - Accent4 2 3 3 3 3" xfId="9456" xr:uid="{00000000-0005-0000-0000-0000EA240000}"/>
    <cellStyle name="40% - Accent4 2 3 3 3 4" xfId="9457" xr:uid="{00000000-0005-0000-0000-0000EB240000}"/>
    <cellStyle name="40% - Accent4 2 3 3 4" xfId="9458" xr:uid="{00000000-0005-0000-0000-0000EC240000}"/>
    <cellStyle name="40% - Accent4 2 3 3 4 2" xfId="9459" xr:uid="{00000000-0005-0000-0000-0000ED240000}"/>
    <cellStyle name="40% - Accent4 2 3 3 4 2 2" xfId="9460" xr:uid="{00000000-0005-0000-0000-0000EE240000}"/>
    <cellStyle name="40% - Accent4 2 3 3 4 2 3" xfId="9461" xr:uid="{00000000-0005-0000-0000-0000EF240000}"/>
    <cellStyle name="40% - Accent4 2 3 3 4 3" xfId="9462" xr:uid="{00000000-0005-0000-0000-0000F0240000}"/>
    <cellStyle name="40% - Accent4 2 3 3 4 4" xfId="9463" xr:uid="{00000000-0005-0000-0000-0000F1240000}"/>
    <cellStyle name="40% - Accent4 2 3 3 5" xfId="9464" xr:uid="{00000000-0005-0000-0000-0000F2240000}"/>
    <cellStyle name="40% - Accent4 2 3 3 5 2" xfId="9465" xr:uid="{00000000-0005-0000-0000-0000F3240000}"/>
    <cellStyle name="40% - Accent4 2 3 3 5 2 2" xfId="9466" xr:uid="{00000000-0005-0000-0000-0000F4240000}"/>
    <cellStyle name="40% - Accent4 2 3 3 5 2 3" xfId="9467" xr:uid="{00000000-0005-0000-0000-0000F5240000}"/>
    <cellStyle name="40% - Accent4 2 3 3 5 3" xfId="9468" xr:uid="{00000000-0005-0000-0000-0000F6240000}"/>
    <cellStyle name="40% - Accent4 2 3 3 5 4" xfId="9469" xr:uid="{00000000-0005-0000-0000-0000F7240000}"/>
    <cellStyle name="40% - Accent4 2 3 3 6" xfId="9470" xr:uid="{00000000-0005-0000-0000-0000F8240000}"/>
    <cellStyle name="40% - Accent4 2 3 3 6 2" xfId="9471" xr:uid="{00000000-0005-0000-0000-0000F9240000}"/>
    <cellStyle name="40% - Accent4 2 3 3 6 2 2" xfId="9472" xr:uid="{00000000-0005-0000-0000-0000FA240000}"/>
    <cellStyle name="40% - Accent4 2 3 3 6 2 3" xfId="9473" xr:uid="{00000000-0005-0000-0000-0000FB240000}"/>
    <cellStyle name="40% - Accent4 2 3 3 6 3" xfId="9474" xr:uid="{00000000-0005-0000-0000-0000FC240000}"/>
    <cellStyle name="40% - Accent4 2 3 3 6 4" xfId="9475" xr:uid="{00000000-0005-0000-0000-0000FD240000}"/>
    <cellStyle name="40% - Accent4 2 3 3 7" xfId="9476" xr:uid="{00000000-0005-0000-0000-0000FE240000}"/>
    <cellStyle name="40% - Accent4 2 3 3 7 2" xfId="9477" xr:uid="{00000000-0005-0000-0000-0000FF240000}"/>
    <cellStyle name="40% - Accent4 2 3 3 7 2 2" xfId="9478" xr:uid="{00000000-0005-0000-0000-000000250000}"/>
    <cellStyle name="40% - Accent4 2 3 3 7 2 3" xfId="9479" xr:uid="{00000000-0005-0000-0000-000001250000}"/>
    <cellStyle name="40% - Accent4 2 3 3 7 3" xfId="9480" xr:uid="{00000000-0005-0000-0000-000002250000}"/>
    <cellStyle name="40% - Accent4 2 3 3 7 4" xfId="9481" xr:uid="{00000000-0005-0000-0000-000003250000}"/>
    <cellStyle name="40% - Accent4 2 3 3 8" xfId="9482" xr:uid="{00000000-0005-0000-0000-000004250000}"/>
    <cellStyle name="40% - Accent4 2 3 3 8 2" xfId="9483" xr:uid="{00000000-0005-0000-0000-000005250000}"/>
    <cellStyle name="40% - Accent4 2 3 3 8 3" xfId="9484" xr:uid="{00000000-0005-0000-0000-000006250000}"/>
    <cellStyle name="40% - Accent4 2 3 3 9" xfId="9485" xr:uid="{00000000-0005-0000-0000-000007250000}"/>
    <cellStyle name="40% - Accent4 2 3 4" xfId="9486" xr:uid="{00000000-0005-0000-0000-000008250000}"/>
    <cellStyle name="40% - Accent4 2 3 4 2" xfId="9487" xr:uid="{00000000-0005-0000-0000-000009250000}"/>
    <cellStyle name="40% - Accent4 2 3 4 2 2" xfId="9488" xr:uid="{00000000-0005-0000-0000-00000A250000}"/>
    <cellStyle name="40% - Accent4 2 3 4 2 3" xfId="9489" xr:uid="{00000000-0005-0000-0000-00000B250000}"/>
    <cellStyle name="40% - Accent4 2 3 4 3" xfId="9490" xr:uid="{00000000-0005-0000-0000-00000C250000}"/>
    <cellStyle name="40% - Accent4 2 3 4 4" xfId="9491" xr:uid="{00000000-0005-0000-0000-00000D250000}"/>
    <cellStyle name="40% - Accent4 2 3 5" xfId="9492" xr:uid="{00000000-0005-0000-0000-00000E250000}"/>
    <cellStyle name="40% - Accent4 2 3 5 2" xfId="9493" xr:uid="{00000000-0005-0000-0000-00000F250000}"/>
    <cellStyle name="40% - Accent4 2 3 5 2 2" xfId="9494" xr:uid="{00000000-0005-0000-0000-000010250000}"/>
    <cellStyle name="40% - Accent4 2 3 5 2 3" xfId="9495" xr:uid="{00000000-0005-0000-0000-000011250000}"/>
    <cellStyle name="40% - Accent4 2 3 5 3" xfId="9496" xr:uid="{00000000-0005-0000-0000-000012250000}"/>
    <cellStyle name="40% - Accent4 2 3 5 4" xfId="9497" xr:uid="{00000000-0005-0000-0000-000013250000}"/>
    <cellStyle name="40% - Accent4 2 3 6" xfId="9498" xr:uid="{00000000-0005-0000-0000-000014250000}"/>
    <cellStyle name="40% - Accent4 2 3 6 2" xfId="9499" xr:uid="{00000000-0005-0000-0000-000015250000}"/>
    <cellStyle name="40% - Accent4 2 3 6 2 2" xfId="9500" xr:uid="{00000000-0005-0000-0000-000016250000}"/>
    <cellStyle name="40% - Accent4 2 3 6 2 3" xfId="9501" xr:uid="{00000000-0005-0000-0000-000017250000}"/>
    <cellStyle name="40% - Accent4 2 3 6 3" xfId="9502" xr:uid="{00000000-0005-0000-0000-000018250000}"/>
    <cellStyle name="40% - Accent4 2 3 6 4" xfId="9503" xr:uid="{00000000-0005-0000-0000-000019250000}"/>
    <cellStyle name="40% - Accent4 2 3 7" xfId="9504" xr:uid="{00000000-0005-0000-0000-00001A250000}"/>
    <cellStyle name="40% - Accent4 2 3 7 2" xfId="9505" xr:uid="{00000000-0005-0000-0000-00001B250000}"/>
    <cellStyle name="40% - Accent4 2 3 7 2 2" xfId="9506" xr:uid="{00000000-0005-0000-0000-00001C250000}"/>
    <cellStyle name="40% - Accent4 2 3 7 2 3" xfId="9507" xr:uid="{00000000-0005-0000-0000-00001D250000}"/>
    <cellStyle name="40% - Accent4 2 3 7 3" xfId="9508" xr:uid="{00000000-0005-0000-0000-00001E250000}"/>
    <cellStyle name="40% - Accent4 2 3 7 4" xfId="9509" xr:uid="{00000000-0005-0000-0000-00001F250000}"/>
    <cellStyle name="40% - Accent4 2 3 8" xfId="9510" xr:uid="{00000000-0005-0000-0000-000020250000}"/>
    <cellStyle name="40% - Accent4 2 3 8 2" xfId="9511" xr:uid="{00000000-0005-0000-0000-000021250000}"/>
    <cellStyle name="40% - Accent4 2 3 8 2 2" xfId="9512" xr:uid="{00000000-0005-0000-0000-000022250000}"/>
    <cellStyle name="40% - Accent4 2 3 8 2 3" xfId="9513" xr:uid="{00000000-0005-0000-0000-000023250000}"/>
    <cellStyle name="40% - Accent4 2 3 8 3" xfId="9514" xr:uid="{00000000-0005-0000-0000-000024250000}"/>
    <cellStyle name="40% - Accent4 2 3 8 4" xfId="9515" xr:uid="{00000000-0005-0000-0000-000025250000}"/>
    <cellStyle name="40% - Accent4 2 3 9" xfId="9516" xr:uid="{00000000-0005-0000-0000-000026250000}"/>
    <cellStyle name="40% - Accent4 2 3 9 2" xfId="9517" xr:uid="{00000000-0005-0000-0000-000027250000}"/>
    <cellStyle name="40% - Accent4 2 3 9 2 2" xfId="9518" xr:uid="{00000000-0005-0000-0000-000028250000}"/>
    <cellStyle name="40% - Accent4 2 3 9 2 3" xfId="9519" xr:uid="{00000000-0005-0000-0000-000029250000}"/>
    <cellStyle name="40% - Accent4 2 3 9 3" xfId="9520" xr:uid="{00000000-0005-0000-0000-00002A250000}"/>
    <cellStyle name="40% - Accent4 2 3 9 4" xfId="9521" xr:uid="{00000000-0005-0000-0000-00002B250000}"/>
    <cellStyle name="40% - Accent4 2 4" xfId="9522" xr:uid="{00000000-0005-0000-0000-00002C250000}"/>
    <cellStyle name="40% - Accent4 2 4 10" xfId="9523" xr:uid="{00000000-0005-0000-0000-00002D250000}"/>
    <cellStyle name="40% - Accent4 2 4 10 2" xfId="9524" xr:uid="{00000000-0005-0000-0000-00002E250000}"/>
    <cellStyle name="40% - Accent4 2 4 10 3" xfId="9525" xr:uid="{00000000-0005-0000-0000-00002F250000}"/>
    <cellStyle name="40% - Accent4 2 4 11" xfId="9526" xr:uid="{00000000-0005-0000-0000-000030250000}"/>
    <cellStyle name="40% - Accent4 2 4 12" xfId="9527" xr:uid="{00000000-0005-0000-0000-000031250000}"/>
    <cellStyle name="40% - Accent4 2 4 2" xfId="9528" xr:uid="{00000000-0005-0000-0000-000032250000}"/>
    <cellStyle name="40% - Accent4 2 4 2 10" xfId="9529" xr:uid="{00000000-0005-0000-0000-000033250000}"/>
    <cellStyle name="40% - Accent4 2 4 2 2" xfId="9530" xr:uid="{00000000-0005-0000-0000-000034250000}"/>
    <cellStyle name="40% - Accent4 2 4 2 2 2" xfId="9531" xr:uid="{00000000-0005-0000-0000-000035250000}"/>
    <cellStyle name="40% - Accent4 2 4 2 2 2 2" xfId="9532" xr:uid="{00000000-0005-0000-0000-000036250000}"/>
    <cellStyle name="40% - Accent4 2 4 2 2 2 3" xfId="9533" xr:uid="{00000000-0005-0000-0000-000037250000}"/>
    <cellStyle name="40% - Accent4 2 4 2 2 3" xfId="9534" xr:uid="{00000000-0005-0000-0000-000038250000}"/>
    <cellStyle name="40% - Accent4 2 4 2 2 4" xfId="9535" xr:uid="{00000000-0005-0000-0000-000039250000}"/>
    <cellStyle name="40% - Accent4 2 4 2 3" xfId="9536" xr:uid="{00000000-0005-0000-0000-00003A250000}"/>
    <cellStyle name="40% - Accent4 2 4 2 3 2" xfId="9537" xr:uid="{00000000-0005-0000-0000-00003B250000}"/>
    <cellStyle name="40% - Accent4 2 4 2 3 2 2" xfId="9538" xr:uid="{00000000-0005-0000-0000-00003C250000}"/>
    <cellStyle name="40% - Accent4 2 4 2 3 2 3" xfId="9539" xr:uid="{00000000-0005-0000-0000-00003D250000}"/>
    <cellStyle name="40% - Accent4 2 4 2 3 3" xfId="9540" xr:uid="{00000000-0005-0000-0000-00003E250000}"/>
    <cellStyle name="40% - Accent4 2 4 2 3 4" xfId="9541" xr:uid="{00000000-0005-0000-0000-00003F250000}"/>
    <cellStyle name="40% - Accent4 2 4 2 4" xfId="9542" xr:uid="{00000000-0005-0000-0000-000040250000}"/>
    <cellStyle name="40% - Accent4 2 4 2 4 2" xfId="9543" xr:uid="{00000000-0005-0000-0000-000041250000}"/>
    <cellStyle name="40% - Accent4 2 4 2 4 2 2" xfId="9544" xr:uid="{00000000-0005-0000-0000-000042250000}"/>
    <cellStyle name="40% - Accent4 2 4 2 4 2 3" xfId="9545" xr:uid="{00000000-0005-0000-0000-000043250000}"/>
    <cellStyle name="40% - Accent4 2 4 2 4 3" xfId="9546" xr:uid="{00000000-0005-0000-0000-000044250000}"/>
    <cellStyle name="40% - Accent4 2 4 2 4 4" xfId="9547" xr:uid="{00000000-0005-0000-0000-000045250000}"/>
    <cellStyle name="40% - Accent4 2 4 2 5" xfId="9548" xr:uid="{00000000-0005-0000-0000-000046250000}"/>
    <cellStyle name="40% - Accent4 2 4 2 5 2" xfId="9549" xr:uid="{00000000-0005-0000-0000-000047250000}"/>
    <cellStyle name="40% - Accent4 2 4 2 5 2 2" xfId="9550" xr:uid="{00000000-0005-0000-0000-000048250000}"/>
    <cellStyle name="40% - Accent4 2 4 2 5 2 3" xfId="9551" xr:uid="{00000000-0005-0000-0000-000049250000}"/>
    <cellStyle name="40% - Accent4 2 4 2 5 3" xfId="9552" xr:uid="{00000000-0005-0000-0000-00004A250000}"/>
    <cellStyle name="40% - Accent4 2 4 2 5 4" xfId="9553" xr:uid="{00000000-0005-0000-0000-00004B250000}"/>
    <cellStyle name="40% - Accent4 2 4 2 6" xfId="9554" xr:uid="{00000000-0005-0000-0000-00004C250000}"/>
    <cellStyle name="40% - Accent4 2 4 2 6 2" xfId="9555" xr:uid="{00000000-0005-0000-0000-00004D250000}"/>
    <cellStyle name="40% - Accent4 2 4 2 6 2 2" xfId="9556" xr:uid="{00000000-0005-0000-0000-00004E250000}"/>
    <cellStyle name="40% - Accent4 2 4 2 6 2 3" xfId="9557" xr:uid="{00000000-0005-0000-0000-00004F250000}"/>
    <cellStyle name="40% - Accent4 2 4 2 6 3" xfId="9558" xr:uid="{00000000-0005-0000-0000-000050250000}"/>
    <cellStyle name="40% - Accent4 2 4 2 6 4" xfId="9559" xr:uid="{00000000-0005-0000-0000-000051250000}"/>
    <cellStyle name="40% - Accent4 2 4 2 7" xfId="9560" xr:uid="{00000000-0005-0000-0000-000052250000}"/>
    <cellStyle name="40% - Accent4 2 4 2 7 2" xfId="9561" xr:uid="{00000000-0005-0000-0000-000053250000}"/>
    <cellStyle name="40% - Accent4 2 4 2 7 2 2" xfId="9562" xr:uid="{00000000-0005-0000-0000-000054250000}"/>
    <cellStyle name="40% - Accent4 2 4 2 7 2 3" xfId="9563" xr:uid="{00000000-0005-0000-0000-000055250000}"/>
    <cellStyle name="40% - Accent4 2 4 2 7 3" xfId="9564" xr:uid="{00000000-0005-0000-0000-000056250000}"/>
    <cellStyle name="40% - Accent4 2 4 2 7 4" xfId="9565" xr:uid="{00000000-0005-0000-0000-000057250000}"/>
    <cellStyle name="40% - Accent4 2 4 2 8" xfId="9566" xr:uid="{00000000-0005-0000-0000-000058250000}"/>
    <cellStyle name="40% - Accent4 2 4 2 8 2" xfId="9567" xr:uid="{00000000-0005-0000-0000-000059250000}"/>
    <cellStyle name="40% - Accent4 2 4 2 8 3" xfId="9568" xr:uid="{00000000-0005-0000-0000-00005A250000}"/>
    <cellStyle name="40% - Accent4 2 4 2 9" xfId="9569" xr:uid="{00000000-0005-0000-0000-00005B250000}"/>
    <cellStyle name="40% - Accent4 2 4 3" xfId="9570" xr:uid="{00000000-0005-0000-0000-00005C250000}"/>
    <cellStyle name="40% - Accent4 2 4 3 10" xfId="9571" xr:uid="{00000000-0005-0000-0000-00005D250000}"/>
    <cellStyle name="40% - Accent4 2 4 3 2" xfId="9572" xr:uid="{00000000-0005-0000-0000-00005E250000}"/>
    <cellStyle name="40% - Accent4 2 4 3 2 2" xfId="9573" xr:uid="{00000000-0005-0000-0000-00005F250000}"/>
    <cellStyle name="40% - Accent4 2 4 3 2 2 2" xfId="9574" xr:uid="{00000000-0005-0000-0000-000060250000}"/>
    <cellStyle name="40% - Accent4 2 4 3 2 2 3" xfId="9575" xr:uid="{00000000-0005-0000-0000-000061250000}"/>
    <cellStyle name="40% - Accent4 2 4 3 2 3" xfId="9576" xr:uid="{00000000-0005-0000-0000-000062250000}"/>
    <cellStyle name="40% - Accent4 2 4 3 2 4" xfId="9577" xr:uid="{00000000-0005-0000-0000-000063250000}"/>
    <cellStyle name="40% - Accent4 2 4 3 3" xfId="9578" xr:uid="{00000000-0005-0000-0000-000064250000}"/>
    <cellStyle name="40% - Accent4 2 4 3 3 2" xfId="9579" xr:uid="{00000000-0005-0000-0000-000065250000}"/>
    <cellStyle name="40% - Accent4 2 4 3 3 2 2" xfId="9580" xr:uid="{00000000-0005-0000-0000-000066250000}"/>
    <cellStyle name="40% - Accent4 2 4 3 3 2 3" xfId="9581" xr:uid="{00000000-0005-0000-0000-000067250000}"/>
    <cellStyle name="40% - Accent4 2 4 3 3 3" xfId="9582" xr:uid="{00000000-0005-0000-0000-000068250000}"/>
    <cellStyle name="40% - Accent4 2 4 3 3 4" xfId="9583" xr:uid="{00000000-0005-0000-0000-000069250000}"/>
    <cellStyle name="40% - Accent4 2 4 3 4" xfId="9584" xr:uid="{00000000-0005-0000-0000-00006A250000}"/>
    <cellStyle name="40% - Accent4 2 4 3 4 2" xfId="9585" xr:uid="{00000000-0005-0000-0000-00006B250000}"/>
    <cellStyle name="40% - Accent4 2 4 3 4 2 2" xfId="9586" xr:uid="{00000000-0005-0000-0000-00006C250000}"/>
    <cellStyle name="40% - Accent4 2 4 3 4 2 3" xfId="9587" xr:uid="{00000000-0005-0000-0000-00006D250000}"/>
    <cellStyle name="40% - Accent4 2 4 3 4 3" xfId="9588" xr:uid="{00000000-0005-0000-0000-00006E250000}"/>
    <cellStyle name="40% - Accent4 2 4 3 4 4" xfId="9589" xr:uid="{00000000-0005-0000-0000-00006F250000}"/>
    <cellStyle name="40% - Accent4 2 4 3 5" xfId="9590" xr:uid="{00000000-0005-0000-0000-000070250000}"/>
    <cellStyle name="40% - Accent4 2 4 3 5 2" xfId="9591" xr:uid="{00000000-0005-0000-0000-000071250000}"/>
    <cellStyle name="40% - Accent4 2 4 3 5 2 2" xfId="9592" xr:uid="{00000000-0005-0000-0000-000072250000}"/>
    <cellStyle name="40% - Accent4 2 4 3 5 2 3" xfId="9593" xr:uid="{00000000-0005-0000-0000-000073250000}"/>
    <cellStyle name="40% - Accent4 2 4 3 5 3" xfId="9594" xr:uid="{00000000-0005-0000-0000-000074250000}"/>
    <cellStyle name="40% - Accent4 2 4 3 5 4" xfId="9595" xr:uid="{00000000-0005-0000-0000-000075250000}"/>
    <cellStyle name="40% - Accent4 2 4 3 6" xfId="9596" xr:uid="{00000000-0005-0000-0000-000076250000}"/>
    <cellStyle name="40% - Accent4 2 4 3 6 2" xfId="9597" xr:uid="{00000000-0005-0000-0000-000077250000}"/>
    <cellStyle name="40% - Accent4 2 4 3 6 2 2" xfId="9598" xr:uid="{00000000-0005-0000-0000-000078250000}"/>
    <cellStyle name="40% - Accent4 2 4 3 6 2 3" xfId="9599" xr:uid="{00000000-0005-0000-0000-000079250000}"/>
    <cellStyle name="40% - Accent4 2 4 3 6 3" xfId="9600" xr:uid="{00000000-0005-0000-0000-00007A250000}"/>
    <cellStyle name="40% - Accent4 2 4 3 6 4" xfId="9601" xr:uid="{00000000-0005-0000-0000-00007B250000}"/>
    <cellStyle name="40% - Accent4 2 4 3 7" xfId="9602" xr:uid="{00000000-0005-0000-0000-00007C250000}"/>
    <cellStyle name="40% - Accent4 2 4 3 7 2" xfId="9603" xr:uid="{00000000-0005-0000-0000-00007D250000}"/>
    <cellStyle name="40% - Accent4 2 4 3 7 2 2" xfId="9604" xr:uid="{00000000-0005-0000-0000-00007E250000}"/>
    <cellStyle name="40% - Accent4 2 4 3 7 2 3" xfId="9605" xr:uid="{00000000-0005-0000-0000-00007F250000}"/>
    <cellStyle name="40% - Accent4 2 4 3 7 3" xfId="9606" xr:uid="{00000000-0005-0000-0000-000080250000}"/>
    <cellStyle name="40% - Accent4 2 4 3 7 4" xfId="9607" xr:uid="{00000000-0005-0000-0000-000081250000}"/>
    <cellStyle name="40% - Accent4 2 4 3 8" xfId="9608" xr:uid="{00000000-0005-0000-0000-000082250000}"/>
    <cellStyle name="40% - Accent4 2 4 3 8 2" xfId="9609" xr:uid="{00000000-0005-0000-0000-000083250000}"/>
    <cellStyle name="40% - Accent4 2 4 3 8 3" xfId="9610" xr:uid="{00000000-0005-0000-0000-000084250000}"/>
    <cellStyle name="40% - Accent4 2 4 3 9" xfId="9611" xr:uid="{00000000-0005-0000-0000-000085250000}"/>
    <cellStyle name="40% - Accent4 2 4 4" xfId="9612" xr:uid="{00000000-0005-0000-0000-000086250000}"/>
    <cellStyle name="40% - Accent4 2 4 4 2" xfId="9613" xr:uid="{00000000-0005-0000-0000-000087250000}"/>
    <cellStyle name="40% - Accent4 2 4 4 2 2" xfId="9614" xr:uid="{00000000-0005-0000-0000-000088250000}"/>
    <cellStyle name="40% - Accent4 2 4 4 2 3" xfId="9615" xr:uid="{00000000-0005-0000-0000-000089250000}"/>
    <cellStyle name="40% - Accent4 2 4 4 3" xfId="9616" xr:uid="{00000000-0005-0000-0000-00008A250000}"/>
    <cellStyle name="40% - Accent4 2 4 4 4" xfId="9617" xr:uid="{00000000-0005-0000-0000-00008B250000}"/>
    <cellStyle name="40% - Accent4 2 4 5" xfId="9618" xr:uid="{00000000-0005-0000-0000-00008C250000}"/>
    <cellStyle name="40% - Accent4 2 4 5 2" xfId="9619" xr:uid="{00000000-0005-0000-0000-00008D250000}"/>
    <cellStyle name="40% - Accent4 2 4 5 2 2" xfId="9620" xr:uid="{00000000-0005-0000-0000-00008E250000}"/>
    <cellStyle name="40% - Accent4 2 4 5 2 3" xfId="9621" xr:uid="{00000000-0005-0000-0000-00008F250000}"/>
    <cellStyle name="40% - Accent4 2 4 5 3" xfId="9622" xr:uid="{00000000-0005-0000-0000-000090250000}"/>
    <cellStyle name="40% - Accent4 2 4 5 4" xfId="9623" xr:uid="{00000000-0005-0000-0000-000091250000}"/>
    <cellStyle name="40% - Accent4 2 4 6" xfId="9624" xr:uid="{00000000-0005-0000-0000-000092250000}"/>
    <cellStyle name="40% - Accent4 2 4 6 2" xfId="9625" xr:uid="{00000000-0005-0000-0000-000093250000}"/>
    <cellStyle name="40% - Accent4 2 4 6 2 2" xfId="9626" xr:uid="{00000000-0005-0000-0000-000094250000}"/>
    <cellStyle name="40% - Accent4 2 4 6 2 3" xfId="9627" xr:uid="{00000000-0005-0000-0000-000095250000}"/>
    <cellStyle name="40% - Accent4 2 4 6 3" xfId="9628" xr:uid="{00000000-0005-0000-0000-000096250000}"/>
    <cellStyle name="40% - Accent4 2 4 6 4" xfId="9629" xr:uid="{00000000-0005-0000-0000-000097250000}"/>
    <cellStyle name="40% - Accent4 2 4 7" xfId="9630" xr:uid="{00000000-0005-0000-0000-000098250000}"/>
    <cellStyle name="40% - Accent4 2 4 7 2" xfId="9631" xr:uid="{00000000-0005-0000-0000-000099250000}"/>
    <cellStyle name="40% - Accent4 2 4 7 2 2" xfId="9632" xr:uid="{00000000-0005-0000-0000-00009A250000}"/>
    <cellStyle name="40% - Accent4 2 4 7 2 3" xfId="9633" xr:uid="{00000000-0005-0000-0000-00009B250000}"/>
    <cellStyle name="40% - Accent4 2 4 7 3" xfId="9634" xr:uid="{00000000-0005-0000-0000-00009C250000}"/>
    <cellStyle name="40% - Accent4 2 4 7 4" xfId="9635" xr:uid="{00000000-0005-0000-0000-00009D250000}"/>
    <cellStyle name="40% - Accent4 2 4 8" xfId="9636" xr:uid="{00000000-0005-0000-0000-00009E250000}"/>
    <cellStyle name="40% - Accent4 2 4 8 2" xfId="9637" xr:uid="{00000000-0005-0000-0000-00009F250000}"/>
    <cellStyle name="40% - Accent4 2 4 8 2 2" xfId="9638" xr:uid="{00000000-0005-0000-0000-0000A0250000}"/>
    <cellStyle name="40% - Accent4 2 4 8 2 3" xfId="9639" xr:uid="{00000000-0005-0000-0000-0000A1250000}"/>
    <cellStyle name="40% - Accent4 2 4 8 3" xfId="9640" xr:uid="{00000000-0005-0000-0000-0000A2250000}"/>
    <cellStyle name="40% - Accent4 2 4 8 4" xfId="9641" xr:uid="{00000000-0005-0000-0000-0000A3250000}"/>
    <cellStyle name="40% - Accent4 2 4 9" xfId="9642" xr:uid="{00000000-0005-0000-0000-0000A4250000}"/>
    <cellStyle name="40% - Accent4 2 4 9 2" xfId="9643" xr:uid="{00000000-0005-0000-0000-0000A5250000}"/>
    <cellStyle name="40% - Accent4 2 4 9 2 2" xfId="9644" xr:uid="{00000000-0005-0000-0000-0000A6250000}"/>
    <cellStyle name="40% - Accent4 2 4 9 2 3" xfId="9645" xr:uid="{00000000-0005-0000-0000-0000A7250000}"/>
    <cellStyle name="40% - Accent4 2 4 9 3" xfId="9646" xr:uid="{00000000-0005-0000-0000-0000A8250000}"/>
    <cellStyle name="40% - Accent4 2 4 9 4" xfId="9647" xr:uid="{00000000-0005-0000-0000-0000A9250000}"/>
    <cellStyle name="40% - Accent4 2 5" xfId="9648" xr:uid="{00000000-0005-0000-0000-0000AA250000}"/>
    <cellStyle name="40% - Accent4 2 5 10" xfId="9649" xr:uid="{00000000-0005-0000-0000-0000AB250000}"/>
    <cellStyle name="40% - Accent4 2 5 2" xfId="9650" xr:uid="{00000000-0005-0000-0000-0000AC250000}"/>
    <cellStyle name="40% - Accent4 2 5 2 2" xfId="9651" xr:uid="{00000000-0005-0000-0000-0000AD250000}"/>
    <cellStyle name="40% - Accent4 2 5 2 2 2" xfId="9652" xr:uid="{00000000-0005-0000-0000-0000AE250000}"/>
    <cellStyle name="40% - Accent4 2 5 2 2 3" xfId="9653" xr:uid="{00000000-0005-0000-0000-0000AF250000}"/>
    <cellStyle name="40% - Accent4 2 5 2 3" xfId="9654" xr:uid="{00000000-0005-0000-0000-0000B0250000}"/>
    <cellStyle name="40% - Accent4 2 5 2 4" xfId="9655" xr:uid="{00000000-0005-0000-0000-0000B1250000}"/>
    <cellStyle name="40% - Accent4 2 5 3" xfId="9656" xr:uid="{00000000-0005-0000-0000-0000B2250000}"/>
    <cellStyle name="40% - Accent4 2 5 3 2" xfId="9657" xr:uid="{00000000-0005-0000-0000-0000B3250000}"/>
    <cellStyle name="40% - Accent4 2 5 3 2 2" xfId="9658" xr:uid="{00000000-0005-0000-0000-0000B4250000}"/>
    <cellStyle name="40% - Accent4 2 5 3 2 3" xfId="9659" xr:uid="{00000000-0005-0000-0000-0000B5250000}"/>
    <cellStyle name="40% - Accent4 2 5 3 3" xfId="9660" xr:uid="{00000000-0005-0000-0000-0000B6250000}"/>
    <cellStyle name="40% - Accent4 2 5 3 4" xfId="9661" xr:uid="{00000000-0005-0000-0000-0000B7250000}"/>
    <cellStyle name="40% - Accent4 2 5 4" xfId="9662" xr:uid="{00000000-0005-0000-0000-0000B8250000}"/>
    <cellStyle name="40% - Accent4 2 5 4 2" xfId="9663" xr:uid="{00000000-0005-0000-0000-0000B9250000}"/>
    <cellStyle name="40% - Accent4 2 5 4 2 2" xfId="9664" xr:uid="{00000000-0005-0000-0000-0000BA250000}"/>
    <cellStyle name="40% - Accent4 2 5 4 2 3" xfId="9665" xr:uid="{00000000-0005-0000-0000-0000BB250000}"/>
    <cellStyle name="40% - Accent4 2 5 4 3" xfId="9666" xr:uid="{00000000-0005-0000-0000-0000BC250000}"/>
    <cellStyle name="40% - Accent4 2 5 4 4" xfId="9667" xr:uid="{00000000-0005-0000-0000-0000BD250000}"/>
    <cellStyle name="40% - Accent4 2 5 5" xfId="9668" xr:uid="{00000000-0005-0000-0000-0000BE250000}"/>
    <cellStyle name="40% - Accent4 2 5 5 2" xfId="9669" xr:uid="{00000000-0005-0000-0000-0000BF250000}"/>
    <cellStyle name="40% - Accent4 2 5 5 2 2" xfId="9670" xr:uid="{00000000-0005-0000-0000-0000C0250000}"/>
    <cellStyle name="40% - Accent4 2 5 5 2 3" xfId="9671" xr:uid="{00000000-0005-0000-0000-0000C1250000}"/>
    <cellStyle name="40% - Accent4 2 5 5 3" xfId="9672" xr:uid="{00000000-0005-0000-0000-0000C2250000}"/>
    <cellStyle name="40% - Accent4 2 5 5 4" xfId="9673" xr:uid="{00000000-0005-0000-0000-0000C3250000}"/>
    <cellStyle name="40% - Accent4 2 5 6" xfId="9674" xr:uid="{00000000-0005-0000-0000-0000C4250000}"/>
    <cellStyle name="40% - Accent4 2 5 6 2" xfId="9675" xr:uid="{00000000-0005-0000-0000-0000C5250000}"/>
    <cellStyle name="40% - Accent4 2 5 6 2 2" xfId="9676" xr:uid="{00000000-0005-0000-0000-0000C6250000}"/>
    <cellStyle name="40% - Accent4 2 5 6 2 3" xfId="9677" xr:uid="{00000000-0005-0000-0000-0000C7250000}"/>
    <cellStyle name="40% - Accent4 2 5 6 3" xfId="9678" xr:uid="{00000000-0005-0000-0000-0000C8250000}"/>
    <cellStyle name="40% - Accent4 2 5 6 4" xfId="9679" xr:uid="{00000000-0005-0000-0000-0000C9250000}"/>
    <cellStyle name="40% - Accent4 2 5 7" xfId="9680" xr:uid="{00000000-0005-0000-0000-0000CA250000}"/>
    <cellStyle name="40% - Accent4 2 5 7 2" xfId="9681" xr:uid="{00000000-0005-0000-0000-0000CB250000}"/>
    <cellStyle name="40% - Accent4 2 5 7 2 2" xfId="9682" xr:uid="{00000000-0005-0000-0000-0000CC250000}"/>
    <cellStyle name="40% - Accent4 2 5 7 2 3" xfId="9683" xr:uid="{00000000-0005-0000-0000-0000CD250000}"/>
    <cellStyle name="40% - Accent4 2 5 7 3" xfId="9684" xr:uid="{00000000-0005-0000-0000-0000CE250000}"/>
    <cellStyle name="40% - Accent4 2 5 7 4" xfId="9685" xr:uid="{00000000-0005-0000-0000-0000CF250000}"/>
    <cellStyle name="40% - Accent4 2 5 8" xfId="9686" xr:uid="{00000000-0005-0000-0000-0000D0250000}"/>
    <cellStyle name="40% - Accent4 2 5 8 2" xfId="9687" xr:uid="{00000000-0005-0000-0000-0000D1250000}"/>
    <cellStyle name="40% - Accent4 2 5 8 3" xfId="9688" xr:uid="{00000000-0005-0000-0000-0000D2250000}"/>
    <cellStyle name="40% - Accent4 2 5 9" xfId="9689" xr:uid="{00000000-0005-0000-0000-0000D3250000}"/>
    <cellStyle name="40% - Accent4 2 6" xfId="9690" xr:uid="{00000000-0005-0000-0000-0000D4250000}"/>
    <cellStyle name="40% - Accent4 2 6 10" xfId="9691" xr:uid="{00000000-0005-0000-0000-0000D5250000}"/>
    <cellStyle name="40% - Accent4 2 6 2" xfId="9692" xr:uid="{00000000-0005-0000-0000-0000D6250000}"/>
    <cellStyle name="40% - Accent4 2 6 2 2" xfId="9693" xr:uid="{00000000-0005-0000-0000-0000D7250000}"/>
    <cellStyle name="40% - Accent4 2 6 2 2 2" xfId="9694" xr:uid="{00000000-0005-0000-0000-0000D8250000}"/>
    <cellStyle name="40% - Accent4 2 6 2 2 3" xfId="9695" xr:uid="{00000000-0005-0000-0000-0000D9250000}"/>
    <cellStyle name="40% - Accent4 2 6 2 3" xfId="9696" xr:uid="{00000000-0005-0000-0000-0000DA250000}"/>
    <cellStyle name="40% - Accent4 2 6 2 4" xfId="9697" xr:uid="{00000000-0005-0000-0000-0000DB250000}"/>
    <cellStyle name="40% - Accent4 2 6 3" xfId="9698" xr:uid="{00000000-0005-0000-0000-0000DC250000}"/>
    <cellStyle name="40% - Accent4 2 6 3 2" xfId="9699" xr:uid="{00000000-0005-0000-0000-0000DD250000}"/>
    <cellStyle name="40% - Accent4 2 6 3 2 2" xfId="9700" xr:uid="{00000000-0005-0000-0000-0000DE250000}"/>
    <cellStyle name="40% - Accent4 2 6 3 2 3" xfId="9701" xr:uid="{00000000-0005-0000-0000-0000DF250000}"/>
    <cellStyle name="40% - Accent4 2 6 3 3" xfId="9702" xr:uid="{00000000-0005-0000-0000-0000E0250000}"/>
    <cellStyle name="40% - Accent4 2 6 3 4" xfId="9703" xr:uid="{00000000-0005-0000-0000-0000E1250000}"/>
    <cellStyle name="40% - Accent4 2 6 4" xfId="9704" xr:uid="{00000000-0005-0000-0000-0000E2250000}"/>
    <cellStyle name="40% - Accent4 2 6 4 2" xfId="9705" xr:uid="{00000000-0005-0000-0000-0000E3250000}"/>
    <cellStyle name="40% - Accent4 2 6 4 2 2" xfId="9706" xr:uid="{00000000-0005-0000-0000-0000E4250000}"/>
    <cellStyle name="40% - Accent4 2 6 4 2 3" xfId="9707" xr:uid="{00000000-0005-0000-0000-0000E5250000}"/>
    <cellStyle name="40% - Accent4 2 6 4 3" xfId="9708" xr:uid="{00000000-0005-0000-0000-0000E6250000}"/>
    <cellStyle name="40% - Accent4 2 6 4 4" xfId="9709" xr:uid="{00000000-0005-0000-0000-0000E7250000}"/>
    <cellStyle name="40% - Accent4 2 6 5" xfId="9710" xr:uid="{00000000-0005-0000-0000-0000E8250000}"/>
    <cellStyle name="40% - Accent4 2 6 5 2" xfId="9711" xr:uid="{00000000-0005-0000-0000-0000E9250000}"/>
    <cellStyle name="40% - Accent4 2 6 5 2 2" xfId="9712" xr:uid="{00000000-0005-0000-0000-0000EA250000}"/>
    <cellStyle name="40% - Accent4 2 6 5 2 3" xfId="9713" xr:uid="{00000000-0005-0000-0000-0000EB250000}"/>
    <cellStyle name="40% - Accent4 2 6 5 3" xfId="9714" xr:uid="{00000000-0005-0000-0000-0000EC250000}"/>
    <cellStyle name="40% - Accent4 2 6 5 4" xfId="9715" xr:uid="{00000000-0005-0000-0000-0000ED250000}"/>
    <cellStyle name="40% - Accent4 2 6 6" xfId="9716" xr:uid="{00000000-0005-0000-0000-0000EE250000}"/>
    <cellStyle name="40% - Accent4 2 6 6 2" xfId="9717" xr:uid="{00000000-0005-0000-0000-0000EF250000}"/>
    <cellStyle name="40% - Accent4 2 6 6 2 2" xfId="9718" xr:uid="{00000000-0005-0000-0000-0000F0250000}"/>
    <cellStyle name="40% - Accent4 2 6 6 2 3" xfId="9719" xr:uid="{00000000-0005-0000-0000-0000F1250000}"/>
    <cellStyle name="40% - Accent4 2 6 6 3" xfId="9720" xr:uid="{00000000-0005-0000-0000-0000F2250000}"/>
    <cellStyle name="40% - Accent4 2 6 6 4" xfId="9721" xr:uid="{00000000-0005-0000-0000-0000F3250000}"/>
    <cellStyle name="40% - Accent4 2 6 7" xfId="9722" xr:uid="{00000000-0005-0000-0000-0000F4250000}"/>
    <cellStyle name="40% - Accent4 2 6 7 2" xfId="9723" xr:uid="{00000000-0005-0000-0000-0000F5250000}"/>
    <cellStyle name="40% - Accent4 2 6 7 2 2" xfId="9724" xr:uid="{00000000-0005-0000-0000-0000F6250000}"/>
    <cellStyle name="40% - Accent4 2 6 7 2 3" xfId="9725" xr:uid="{00000000-0005-0000-0000-0000F7250000}"/>
    <cellStyle name="40% - Accent4 2 6 7 3" xfId="9726" xr:uid="{00000000-0005-0000-0000-0000F8250000}"/>
    <cellStyle name="40% - Accent4 2 6 7 4" xfId="9727" xr:uid="{00000000-0005-0000-0000-0000F9250000}"/>
    <cellStyle name="40% - Accent4 2 6 8" xfId="9728" xr:uid="{00000000-0005-0000-0000-0000FA250000}"/>
    <cellStyle name="40% - Accent4 2 6 8 2" xfId="9729" xr:uid="{00000000-0005-0000-0000-0000FB250000}"/>
    <cellStyle name="40% - Accent4 2 6 8 3" xfId="9730" xr:uid="{00000000-0005-0000-0000-0000FC250000}"/>
    <cellStyle name="40% - Accent4 2 6 9" xfId="9731" xr:uid="{00000000-0005-0000-0000-0000FD250000}"/>
    <cellStyle name="40% - Accent4 2 7" xfId="9732" xr:uid="{00000000-0005-0000-0000-0000FE250000}"/>
    <cellStyle name="40% - Accent4 2 7 2" xfId="9733" xr:uid="{00000000-0005-0000-0000-0000FF250000}"/>
    <cellStyle name="40% - Accent4 2 7 2 2" xfId="9734" xr:uid="{00000000-0005-0000-0000-000000260000}"/>
    <cellStyle name="40% - Accent4 2 7 2 3" xfId="9735" xr:uid="{00000000-0005-0000-0000-000001260000}"/>
    <cellStyle name="40% - Accent4 2 7 3" xfId="9736" xr:uid="{00000000-0005-0000-0000-000002260000}"/>
    <cellStyle name="40% - Accent4 2 7 4" xfId="9737" xr:uid="{00000000-0005-0000-0000-000003260000}"/>
    <cellStyle name="40% - Accent4 2 8" xfId="9738" xr:uid="{00000000-0005-0000-0000-000004260000}"/>
    <cellStyle name="40% - Accent4 2 8 2" xfId="9739" xr:uid="{00000000-0005-0000-0000-000005260000}"/>
    <cellStyle name="40% - Accent4 2 8 2 2" xfId="9740" xr:uid="{00000000-0005-0000-0000-000006260000}"/>
    <cellStyle name="40% - Accent4 2 8 2 3" xfId="9741" xr:uid="{00000000-0005-0000-0000-000007260000}"/>
    <cellStyle name="40% - Accent4 2 8 3" xfId="9742" xr:uid="{00000000-0005-0000-0000-000008260000}"/>
    <cellStyle name="40% - Accent4 2 8 4" xfId="9743" xr:uid="{00000000-0005-0000-0000-000009260000}"/>
    <cellStyle name="40% - Accent4 2 9" xfId="9744" xr:uid="{00000000-0005-0000-0000-00000A260000}"/>
    <cellStyle name="40% - Accent4 2 9 2" xfId="9745" xr:uid="{00000000-0005-0000-0000-00000B260000}"/>
    <cellStyle name="40% - Accent4 2 9 2 2" xfId="9746" xr:uid="{00000000-0005-0000-0000-00000C260000}"/>
    <cellStyle name="40% - Accent4 2 9 2 3" xfId="9747" xr:uid="{00000000-0005-0000-0000-00000D260000}"/>
    <cellStyle name="40% - Accent4 2 9 3" xfId="9748" xr:uid="{00000000-0005-0000-0000-00000E260000}"/>
    <cellStyle name="40% - Accent4 2 9 4" xfId="9749" xr:uid="{00000000-0005-0000-0000-00000F260000}"/>
    <cellStyle name="40% - Accent4 3" xfId="9750" xr:uid="{00000000-0005-0000-0000-000010260000}"/>
    <cellStyle name="40% - Accent4 4" xfId="9751" xr:uid="{00000000-0005-0000-0000-000011260000}"/>
    <cellStyle name="40% - Accent4 4 10" xfId="9752" xr:uid="{00000000-0005-0000-0000-000012260000}"/>
    <cellStyle name="40% - Accent4 4 10 2" xfId="9753" xr:uid="{00000000-0005-0000-0000-000013260000}"/>
    <cellStyle name="40% - Accent4 4 10 3" xfId="9754" xr:uid="{00000000-0005-0000-0000-000014260000}"/>
    <cellStyle name="40% - Accent4 4 11" xfId="9755" xr:uid="{00000000-0005-0000-0000-000015260000}"/>
    <cellStyle name="40% - Accent4 4 12" xfId="9756" xr:uid="{00000000-0005-0000-0000-000016260000}"/>
    <cellStyle name="40% - Accent4 4 2" xfId="9757" xr:uid="{00000000-0005-0000-0000-000017260000}"/>
    <cellStyle name="40% - Accent4 4 2 10" xfId="9758" xr:uid="{00000000-0005-0000-0000-000018260000}"/>
    <cellStyle name="40% - Accent4 4 2 2" xfId="9759" xr:uid="{00000000-0005-0000-0000-000019260000}"/>
    <cellStyle name="40% - Accent4 4 2 2 2" xfId="9760" xr:uid="{00000000-0005-0000-0000-00001A260000}"/>
    <cellStyle name="40% - Accent4 4 2 2 2 2" xfId="9761" xr:uid="{00000000-0005-0000-0000-00001B260000}"/>
    <cellStyle name="40% - Accent4 4 2 2 2 3" xfId="9762" xr:uid="{00000000-0005-0000-0000-00001C260000}"/>
    <cellStyle name="40% - Accent4 4 2 2 3" xfId="9763" xr:uid="{00000000-0005-0000-0000-00001D260000}"/>
    <cellStyle name="40% - Accent4 4 2 2 4" xfId="9764" xr:uid="{00000000-0005-0000-0000-00001E260000}"/>
    <cellStyle name="40% - Accent4 4 2 3" xfId="9765" xr:uid="{00000000-0005-0000-0000-00001F260000}"/>
    <cellStyle name="40% - Accent4 4 2 3 2" xfId="9766" xr:uid="{00000000-0005-0000-0000-000020260000}"/>
    <cellStyle name="40% - Accent4 4 2 3 2 2" xfId="9767" xr:uid="{00000000-0005-0000-0000-000021260000}"/>
    <cellStyle name="40% - Accent4 4 2 3 2 3" xfId="9768" xr:uid="{00000000-0005-0000-0000-000022260000}"/>
    <cellStyle name="40% - Accent4 4 2 3 3" xfId="9769" xr:uid="{00000000-0005-0000-0000-000023260000}"/>
    <cellStyle name="40% - Accent4 4 2 3 4" xfId="9770" xr:uid="{00000000-0005-0000-0000-000024260000}"/>
    <cellStyle name="40% - Accent4 4 2 4" xfId="9771" xr:uid="{00000000-0005-0000-0000-000025260000}"/>
    <cellStyle name="40% - Accent4 4 2 4 2" xfId="9772" xr:uid="{00000000-0005-0000-0000-000026260000}"/>
    <cellStyle name="40% - Accent4 4 2 4 2 2" xfId="9773" xr:uid="{00000000-0005-0000-0000-000027260000}"/>
    <cellStyle name="40% - Accent4 4 2 4 2 3" xfId="9774" xr:uid="{00000000-0005-0000-0000-000028260000}"/>
    <cellStyle name="40% - Accent4 4 2 4 3" xfId="9775" xr:uid="{00000000-0005-0000-0000-000029260000}"/>
    <cellStyle name="40% - Accent4 4 2 4 4" xfId="9776" xr:uid="{00000000-0005-0000-0000-00002A260000}"/>
    <cellStyle name="40% - Accent4 4 2 5" xfId="9777" xr:uid="{00000000-0005-0000-0000-00002B260000}"/>
    <cellStyle name="40% - Accent4 4 2 5 2" xfId="9778" xr:uid="{00000000-0005-0000-0000-00002C260000}"/>
    <cellStyle name="40% - Accent4 4 2 5 2 2" xfId="9779" xr:uid="{00000000-0005-0000-0000-00002D260000}"/>
    <cellStyle name="40% - Accent4 4 2 5 2 3" xfId="9780" xr:uid="{00000000-0005-0000-0000-00002E260000}"/>
    <cellStyle name="40% - Accent4 4 2 5 3" xfId="9781" xr:uid="{00000000-0005-0000-0000-00002F260000}"/>
    <cellStyle name="40% - Accent4 4 2 5 4" xfId="9782" xr:uid="{00000000-0005-0000-0000-000030260000}"/>
    <cellStyle name="40% - Accent4 4 2 6" xfId="9783" xr:uid="{00000000-0005-0000-0000-000031260000}"/>
    <cellStyle name="40% - Accent4 4 2 6 2" xfId="9784" xr:uid="{00000000-0005-0000-0000-000032260000}"/>
    <cellStyle name="40% - Accent4 4 2 6 2 2" xfId="9785" xr:uid="{00000000-0005-0000-0000-000033260000}"/>
    <cellStyle name="40% - Accent4 4 2 6 2 3" xfId="9786" xr:uid="{00000000-0005-0000-0000-000034260000}"/>
    <cellStyle name="40% - Accent4 4 2 6 3" xfId="9787" xr:uid="{00000000-0005-0000-0000-000035260000}"/>
    <cellStyle name="40% - Accent4 4 2 6 4" xfId="9788" xr:uid="{00000000-0005-0000-0000-000036260000}"/>
    <cellStyle name="40% - Accent4 4 2 7" xfId="9789" xr:uid="{00000000-0005-0000-0000-000037260000}"/>
    <cellStyle name="40% - Accent4 4 2 7 2" xfId="9790" xr:uid="{00000000-0005-0000-0000-000038260000}"/>
    <cellStyle name="40% - Accent4 4 2 7 2 2" xfId="9791" xr:uid="{00000000-0005-0000-0000-000039260000}"/>
    <cellStyle name="40% - Accent4 4 2 7 2 3" xfId="9792" xr:uid="{00000000-0005-0000-0000-00003A260000}"/>
    <cellStyle name="40% - Accent4 4 2 7 3" xfId="9793" xr:uid="{00000000-0005-0000-0000-00003B260000}"/>
    <cellStyle name="40% - Accent4 4 2 7 4" xfId="9794" xr:uid="{00000000-0005-0000-0000-00003C260000}"/>
    <cellStyle name="40% - Accent4 4 2 8" xfId="9795" xr:uid="{00000000-0005-0000-0000-00003D260000}"/>
    <cellStyle name="40% - Accent4 4 2 8 2" xfId="9796" xr:uid="{00000000-0005-0000-0000-00003E260000}"/>
    <cellStyle name="40% - Accent4 4 2 8 3" xfId="9797" xr:uid="{00000000-0005-0000-0000-00003F260000}"/>
    <cellStyle name="40% - Accent4 4 2 9" xfId="9798" xr:uid="{00000000-0005-0000-0000-000040260000}"/>
    <cellStyle name="40% - Accent4 4 3" xfId="9799" xr:uid="{00000000-0005-0000-0000-000041260000}"/>
    <cellStyle name="40% - Accent4 4 3 10" xfId="9800" xr:uid="{00000000-0005-0000-0000-000042260000}"/>
    <cellStyle name="40% - Accent4 4 3 2" xfId="9801" xr:uid="{00000000-0005-0000-0000-000043260000}"/>
    <cellStyle name="40% - Accent4 4 3 2 2" xfId="9802" xr:uid="{00000000-0005-0000-0000-000044260000}"/>
    <cellStyle name="40% - Accent4 4 3 2 2 2" xfId="9803" xr:uid="{00000000-0005-0000-0000-000045260000}"/>
    <cellStyle name="40% - Accent4 4 3 2 2 3" xfId="9804" xr:uid="{00000000-0005-0000-0000-000046260000}"/>
    <cellStyle name="40% - Accent4 4 3 2 3" xfId="9805" xr:uid="{00000000-0005-0000-0000-000047260000}"/>
    <cellStyle name="40% - Accent4 4 3 2 4" xfId="9806" xr:uid="{00000000-0005-0000-0000-000048260000}"/>
    <cellStyle name="40% - Accent4 4 3 3" xfId="9807" xr:uid="{00000000-0005-0000-0000-000049260000}"/>
    <cellStyle name="40% - Accent4 4 3 3 2" xfId="9808" xr:uid="{00000000-0005-0000-0000-00004A260000}"/>
    <cellStyle name="40% - Accent4 4 3 3 2 2" xfId="9809" xr:uid="{00000000-0005-0000-0000-00004B260000}"/>
    <cellStyle name="40% - Accent4 4 3 3 2 3" xfId="9810" xr:uid="{00000000-0005-0000-0000-00004C260000}"/>
    <cellStyle name="40% - Accent4 4 3 3 3" xfId="9811" xr:uid="{00000000-0005-0000-0000-00004D260000}"/>
    <cellStyle name="40% - Accent4 4 3 3 4" xfId="9812" xr:uid="{00000000-0005-0000-0000-00004E260000}"/>
    <cellStyle name="40% - Accent4 4 3 4" xfId="9813" xr:uid="{00000000-0005-0000-0000-00004F260000}"/>
    <cellStyle name="40% - Accent4 4 3 4 2" xfId="9814" xr:uid="{00000000-0005-0000-0000-000050260000}"/>
    <cellStyle name="40% - Accent4 4 3 4 2 2" xfId="9815" xr:uid="{00000000-0005-0000-0000-000051260000}"/>
    <cellStyle name="40% - Accent4 4 3 4 2 3" xfId="9816" xr:uid="{00000000-0005-0000-0000-000052260000}"/>
    <cellStyle name="40% - Accent4 4 3 4 3" xfId="9817" xr:uid="{00000000-0005-0000-0000-000053260000}"/>
    <cellStyle name="40% - Accent4 4 3 4 4" xfId="9818" xr:uid="{00000000-0005-0000-0000-000054260000}"/>
    <cellStyle name="40% - Accent4 4 3 5" xfId="9819" xr:uid="{00000000-0005-0000-0000-000055260000}"/>
    <cellStyle name="40% - Accent4 4 3 5 2" xfId="9820" xr:uid="{00000000-0005-0000-0000-000056260000}"/>
    <cellStyle name="40% - Accent4 4 3 5 2 2" xfId="9821" xr:uid="{00000000-0005-0000-0000-000057260000}"/>
    <cellStyle name="40% - Accent4 4 3 5 2 3" xfId="9822" xr:uid="{00000000-0005-0000-0000-000058260000}"/>
    <cellStyle name="40% - Accent4 4 3 5 3" xfId="9823" xr:uid="{00000000-0005-0000-0000-000059260000}"/>
    <cellStyle name="40% - Accent4 4 3 5 4" xfId="9824" xr:uid="{00000000-0005-0000-0000-00005A260000}"/>
    <cellStyle name="40% - Accent4 4 3 6" xfId="9825" xr:uid="{00000000-0005-0000-0000-00005B260000}"/>
    <cellStyle name="40% - Accent4 4 3 6 2" xfId="9826" xr:uid="{00000000-0005-0000-0000-00005C260000}"/>
    <cellStyle name="40% - Accent4 4 3 6 2 2" xfId="9827" xr:uid="{00000000-0005-0000-0000-00005D260000}"/>
    <cellStyle name="40% - Accent4 4 3 6 2 3" xfId="9828" xr:uid="{00000000-0005-0000-0000-00005E260000}"/>
    <cellStyle name="40% - Accent4 4 3 6 3" xfId="9829" xr:uid="{00000000-0005-0000-0000-00005F260000}"/>
    <cellStyle name="40% - Accent4 4 3 6 4" xfId="9830" xr:uid="{00000000-0005-0000-0000-000060260000}"/>
    <cellStyle name="40% - Accent4 4 3 7" xfId="9831" xr:uid="{00000000-0005-0000-0000-000061260000}"/>
    <cellStyle name="40% - Accent4 4 3 7 2" xfId="9832" xr:uid="{00000000-0005-0000-0000-000062260000}"/>
    <cellStyle name="40% - Accent4 4 3 7 2 2" xfId="9833" xr:uid="{00000000-0005-0000-0000-000063260000}"/>
    <cellStyle name="40% - Accent4 4 3 7 2 3" xfId="9834" xr:uid="{00000000-0005-0000-0000-000064260000}"/>
    <cellStyle name="40% - Accent4 4 3 7 3" xfId="9835" xr:uid="{00000000-0005-0000-0000-000065260000}"/>
    <cellStyle name="40% - Accent4 4 3 7 4" xfId="9836" xr:uid="{00000000-0005-0000-0000-000066260000}"/>
    <cellStyle name="40% - Accent4 4 3 8" xfId="9837" xr:uid="{00000000-0005-0000-0000-000067260000}"/>
    <cellStyle name="40% - Accent4 4 3 8 2" xfId="9838" xr:uid="{00000000-0005-0000-0000-000068260000}"/>
    <cellStyle name="40% - Accent4 4 3 8 3" xfId="9839" xr:uid="{00000000-0005-0000-0000-000069260000}"/>
    <cellStyle name="40% - Accent4 4 3 9" xfId="9840" xr:uid="{00000000-0005-0000-0000-00006A260000}"/>
    <cellStyle name="40% - Accent4 4 4" xfId="9841" xr:uid="{00000000-0005-0000-0000-00006B260000}"/>
    <cellStyle name="40% - Accent4 4 4 2" xfId="9842" xr:uid="{00000000-0005-0000-0000-00006C260000}"/>
    <cellStyle name="40% - Accent4 4 4 2 2" xfId="9843" xr:uid="{00000000-0005-0000-0000-00006D260000}"/>
    <cellStyle name="40% - Accent4 4 4 2 3" xfId="9844" xr:uid="{00000000-0005-0000-0000-00006E260000}"/>
    <cellStyle name="40% - Accent4 4 4 3" xfId="9845" xr:uid="{00000000-0005-0000-0000-00006F260000}"/>
    <cellStyle name="40% - Accent4 4 4 4" xfId="9846" xr:uid="{00000000-0005-0000-0000-000070260000}"/>
    <cellStyle name="40% - Accent4 4 5" xfId="9847" xr:uid="{00000000-0005-0000-0000-000071260000}"/>
    <cellStyle name="40% - Accent4 4 5 2" xfId="9848" xr:uid="{00000000-0005-0000-0000-000072260000}"/>
    <cellStyle name="40% - Accent4 4 5 2 2" xfId="9849" xr:uid="{00000000-0005-0000-0000-000073260000}"/>
    <cellStyle name="40% - Accent4 4 5 2 3" xfId="9850" xr:uid="{00000000-0005-0000-0000-000074260000}"/>
    <cellStyle name="40% - Accent4 4 5 3" xfId="9851" xr:uid="{00000000-0005-0000-0000-000075260000}"/>
    <cellStyle name="40% - Accent4 4 5 4" xfId="9852" xr:uid="{00000000-0005-0000-0000-000076260000}"/>
    <cellStyle name="40% - Accent4 4 6" xfId="9853" xr:uid="{00000000-0005-0000-0000-000077260000}"/>
    <cellStyle name="40% - Accent4 4 6 2" xfId="9854" xr:uid="{00000000-0005-0000-0000-000078260000}"/>
    <cellStyle name="40% - Accent4 4 6 2 2" xfId="9855" xr:uid="{00000000-0005-0000-0000-000079260000}"/>
    <cellStyle name="40% - Accent4 4 6 2 3" xfId="9856" xr:uid="{00000000-0005-0000-0000-00007A260000}"/>
    <cellStyle name="40% - Accent4 4 6 3" xfId="9857" xr:uid="{00000000-0005-0000-0000-00007B260000}"/>
    <cellStyle name="40% - Accent4 4 6 4" xfId="9858" xr:uid="{00000000-0005-0000-0000-00007C260000}"/>
    <cellStyle name="40% - Accent4 4 7" xfId="9859" xr:uid="{00000000-0005-0000-0000-00007D260000}"/>
    <cellStyle name="40% - Accent4 4 7 2" xfId="9860" xr:uid="{00000000-0005-0000-0000-00007E260000}"/>
    <cellStyle name="40% - Accent4 4 7 2 2" xfId="9861" xr:uid="{00000000-0005-0000-0000-00007F260000}"/>
    <cellStyle name="40% - Accent4 4 7 2 3" xfId="9862" xr:uid="{00000000-0005-0000-0000-000080260000}"/>
    <cellStyle name="40% - Accent4 4 7 3" xfId="9863" xr:uid="{00000000-0005-0000-0000-000081260000}"/>
    <cellStyle name="40% - Accent4 4 7 4" xfId="9864" xr:uid="{00000000-0005-0000-0000-000082260000}"/>
    <cellStyle name="40% - Accent4 4 8" xfId="9865" xr:uid="{00000000-0005-0000-0000-000083260000}"/>
    <cellStyle name="40% - Accent4 4 8 2" xfId="9866" xr:uid="{00000000-0005-0000-0000-000084260000}"/>
    <cellStyle name="40% - Accent4 4 8 2 2" xfId="9867" xr:uid="{00000000-0005-0000-0000-000085260000}"/>
    <cellStyle name="40% - Accent4 4 8 2 3" xfId="9868" xr:uid="{00000000-0005-0000-0000-000086260000}"/>
    <cellStyle name="40% - Accent4 4 8 3" xfId="9869" xr:uid="{00000000-0005-0000-0000-000087260000}"/>
    <cellStyle name="40% - Accent4 4 8 4" xfId="9870" xr:uid="{00000000-0005-0000-0000-000088260000}"/>
    <cellStyle name="40% - Accent4 4 9" xfId="9871" xr:uid="{00000000-0005-0000-0000-000089260000}"/>
    <cellStyle name="40% - Accent4 4 9 2" xfId="9872" xr:uid="{00000000-0005-0000-0000-00008A260000}"/>
    <cellStyle name="40% - Accent4 4 9 2 2" xfId="9873" xr:uid="{00000000-0005-0000-0000-00008B260000}"/>
    <cellStyle name="40% - Accent4 4 9 2 3" xfId="9874" xr:uid="{00000000-0005-0000-0000-00008C260000}"/>
    <cellStyle name="40% - Accent4 4 9 3" xfId="9875" xr:uid="{00000000-0005-0000-0000-00008D260000}"/>
    <cellStyle name="40% - Accent4 4 9 4" xfId="9876" xr:uid="{00000000-0005-0000-0000-00008E260000}"/>
    <cellStyle name="40% - Accent4 5" xfId="9877" xr:uid="{00000000-0005-0000-0000-00008F260000}"/>
    <cellStyle name="40% - Accent4 5 10" xfId="9878" xr:uid="{00000000-0005-0000-0000-000090260000}"/>
    <cellStyle name="40% - Accent4 5 10 2" xfId="9879" xr:uid="{00000000-0005-0000-0000-000091260000}"/>
    <cellStyle name="40% - Accent4 5 10 3" xfId="9880" xr:uid="{00000000-0005-0000-0000-000092260000}"/>
    <cellStyle name="40% - Accent4 5 11" xfId="9881" xr:uid="{00000000-0005-0000-0000-000093260000}"/>
    <cellStyle name="40% - Accent4 5 12" xfId="9882" xr:uid="{00000000-0005-0000-0000-000094260000}"/>
    <cellStyle name="40% - Accent4 5 2" xfId="9883" xr:uid="{00000000-0005-0000-0000-000095260000}"/>
    <cellStyle name="40% - Accent4 5 2 10" xfId="9884" xr:uid="{00000000-0005-0000-0000-000096260000}"/>
    <cellStyle name="40% - Accent4 5 2 2" xfId="9885" xr:uid="{00000000-0005-0000-0000-000097260000}"/>
    <cellStyle name="40% - Accent4 5 2 2 2" xfId="9886" xr:uid="{00000000-0005-0000-0000-000098260000}"/>
    <cellStyle name="40% - Accent4 5 2 2 2 2" xfId="9887" xr:uid="{00000000-0005-0000-0000-000099260000}"/>
    <cellStyle name="40% - Accent4 5 2 2 2 3" xfId="9888" xr:uid="{00000000-0005-0000-0000-00009A260000}"/>
    <cellStyle name="40% - Accent4 5 2 2 3" xfId="9889" xr:uid="{00000000-0005-0000-0000-00009B260000}"/>
    <cellStyle name="40% - Accent4 5 2 2 4" xfId="9890" xr:uid="{00000000-0005-0000-0000-00009C260000}"/>
    <cellStyle name="40% - Accent4 5 2 3" xfId="9891" xr:uid="{00000000-0005-0000-0000-00009D260000}"/>
    <cellStyle name="40% - Accent4 5 2 3 2" xfId="9892" xr:uid="{00000000-0005-0000-0000-00009E260000}"/>
    <cellStyle name="40% - Accent4 5 2 3 2 2" xfId="9893" xr:uid="{00000000-0005-0000-0000-00009F260000}"/>
    <cellStyle name="40% - Accent4 5 2 3 2 3" xfId="9894" xr:uid="{00000000-0005-0000-0000-0000A0260000}"/>
    <cellStyle name="40% - Accent4 5 2 3 3" xfId="9895" xr:uid="{00000000-0005-0000-0000-0000A1260000}"/>
    <cellStyle name="40% - Accent4 5 2 3 4" xfId="9896" xr:uid="{00000000-0005-0000-0000-0000A2260000}"/>
    <cellStyle name="40% - Accent4 5 2 4" xfId="9897" xr:uid="{00000000-0005-0000-0000-0000A3260000}"/>
    <cellStyle name="40% - Accent4 5 2 4 2" xfId="9898" xr:uid="{00000000-0005-0000-0000-0000A4260000}"/>
    <cellStyle name="40% - Accent4 5 2 4 2 2" xfId="9899" xr:uid="{00000000-0005-0000-0000-0000A5260000}"/>
    <cellStyle name="40% - Accent4 5 2 4 2 3" xfId="9900" xr:uid="{00000000-0005-0000-0000-0000A6260000}"/>
    <cellStyle name="40% - Accent4 5 2 4 3" xfId="9901" xr:uid="{00000000-0005-0000-0000-0000A7260000}"/>
    <cellStyle name="40% - Accent4 5 2 4 4" xfId="9902" xr:uid="{00000000-0005-0000-0000-0000A8260000}"/>
    <cellStyle name="40% - Accent4 5 2 5" xfId="9903" xr:uid="{00000000-0005-0000-0000-0000A9260000}"/>
    <cellStyle name="40% - Accent4 5 2 5 2" xfId="9904" xr:uid="{00000000-0005-0000-0000-0000AA260000}"/>
    <cellStyle name="40% - Accent4 5 2 5 2 2" xfId="9905" xr:uid="{00000000-0005-0000-0000-0000AB260000}"/>
    <cellStyle name="40% - Accent4 5 2 5 2 3" xfId="9906" xr:uid="{00000000-0005-0000-0000-0000AC260000}"/>
    <cellStyle name="40% - Accent4 5 2 5 3" xfId="9907" xr:uid="{00000000-0005-0000-0000-0000AD260000}"/>
    <cellStyle name="40% - Accent4 5 2 5 4" xfId="9908" xr:uid="{00000000-0005-0000-0000-0000AE260000}"/>
    <cellStyle name="40% - Accent4 5 2 6" xfId="9909" xr:uid="{00000000-0005-0000-0000-0000AF260000}"/>
    <cellStyle name="40% - Accent4 5 2 6 2" xfId="9910" xr:uid="{00000000-0005-0000-0000-0000B0260000}"/>
    <cellStyle name="40% - Accent4 5 2 6 2 2" xfId="9911" xr:uid="{00000000-0005-0000-0000-0000B1260000}"/>
    <cellStyle name="40% - Accent4 5 2 6 2 3" xfId="9912" xr:uid="{00000000-0005-0000-0000-0000B2260000}"/>
    <cellStyle name="40% - Accent4 5 2 6 3" xfId="9913" xr:uid="{00000000-0005-0000-0000-0000B3260000}"/>
    <cellStyle name="40% - Accent4 5 2 6 4" xfId="9914" xr:uid="{00000000-0005-0000-0000-0000B4260000}"/>
    <cellStyle name="40% - Accent4 5 2 7" xfId="9915" xr:uid="{00000000-0005-0000-0000-0000B5260000}"/>
    <cellStyle name="40% - Accent4 5 2 7 2" xfId="9916" xr:uid="{00000000-0005-0000-0000-0000B6260000}"/>
    <cellStyle name="40% - Accent4 5 2 7 2 2" xfId="9917" xr:uid="{00000000-0005-0000-0000-0000B7260000}"/>
    <cellStyle name="40% - Accent4 5 2 7 2 3" xfId="9918" xr:uid="{00000000-0005-0000-0000-0000B8260000}"/>
    <cellStyle name="40% - Accent4 5 2 7 3" xfId="9919" xr:uid="{00000000-0005-0000-0000-0000B9260000}"/>
    <cellStyle name="40% - Accent4 5 2 7 4" xfId="9920" xr:uid="{00000000-0005-0000-0000-0000BA260000}"/>
    <cellStyle name="40% - Accent4 5 2 8" xfId="9921" xr:uid="{00000000-0005-0000-0000-0000BB260000}"/>
    <cellStyle name="40% - Accent4 5 2 8 2" xfId="9922" xr:uid="{00000000-0005-0000-0000-0000BC260000}"/>
    <cellStyle name="40% - Accent4 5 2 8 3" xfId="9923" xr:uid="{00000000-0005-0000-0000-0000BD260000}"/>
    <cellStyle name="40% - Accent4 5 2 9" xfId="9924" xr:uid="{00000000-0005-0000-0000-0000BE260000}"/>
    <cellStyle name="40% - Accent4 5 3" xfId="9925" xr:uid="{00000000-0005-0000-0000-0000BF260000}"/>
    <cellStyle name="40% - Accent4 5 3 10" xfId="9926" xr:uid="{00000000-0005-0000-0000-0000C0260000}"/>
    <cellStyle name="40% - Accent4 5 3 2" xfId="9927" xr:uid="{00000000-0005-0000-0000-0000C1260000}"/>
    <cellStyle name="40% - Accent4 5 3 2 2" xfId="9928" xr:uid="{00000000-0005-0000-0000-0000C2260000}"/>
    <cellStyle name="40% - Accent4 5 3 2 2 2" xfId="9929" xr:uid="{00000000-0005-0000-0000-0000C3260000}"/>
    <cellStyle name="40% - Accent4 5 3 2 2 3" xfId="9930" xr:uid="{00000000-0005-0000-0000-0000C4260000}"/>
    <cellStyle name="40% - Accent4 5 3 2 3" xfId="9931" xr:uid="{00000000-0005-0000-0000-0000C5260000}"/>
    <cellStyle name="40% - Accent4 5 3 2 4" xfId="9932" xr:uid="{00000000-0005-0000-0000-0000C6260000}"/>
    <cellStyle name="40% - Accent4 5 3 3" xfId="9933" xr:uid="{00000000-0005-0000-0000-0000C7260000}"/>
    <cellStyle name="40% - Accent4 5 3 3 2" xfId="9934" xr:uid="{00000000-0005-0000-0000-0000C8260000}"/>
    <cellStyle name="40% - Accent4 5 3 3 2 2" xfId="9935" xr:uid="{00000000-0005-0000-0000-0000C9260000}"/>
    <cellStyle name="40% - Accent4 5 3 3 2 3" xfId="9936" xr:uid="{00000000-0005-0000-0000-0000CA260000}"/>
    <cellStyle name="40% - Accent4 5 3 3 3" xfId="9937" xr:uid="{00000000-0005-0000-0000-0000CB260000}"/>
    <cellStyle name="40% - Accent4 5 3 3 4" xfId="9938" xr:uid="{00000000-0005-0000-0000-0000CC260000}"/>
    <cellStyle name="40% - Accent4 5 3 4" xfId="9939" xr:uid="{00000000-0005-0000-0000-0000CD260000}"/>
    <cellStyle name="40% - Accent4 5 3 4 2" xfId="9940" xr:uid="{00000000-0005-0000-0000-0000CE260000}"/>
    <cellStyle name="40% - Accent4 5 3 4 2 2" xfId="9941" xr:uid="{00000000-0005-0000-0000-0000CF260000}"/>
    <cellStyle name="40% - Accent4 5 3 4 2 3" xfId="9942" xr:uid="{00000000-0005-0000-0000-0000D0260000}"/>
    <cellStyle name="40% - Accent4 5 3 4 3" xfId="9943" xr:uid="{00000000-0005-0000-0000-0000D1260000}"/>
    <cellStyle name="40% - Accent4 5 3 4 4" xfId="9944" xr:uid="{00000000-0005-0000-0000-0000D2260000}"/>
    <cellStyle name="40% - Accent4 5 3 5" xfId="9945" xr:uid="{00000000-0005-0000-0000-0000D3260000}"/>
    <cellStyle name="40% - Accent4 5 3 5 2" xfId="9946" xr:uid="{00000000-0005-0000-0000-0000D4260000}"/>
    <cellStyle name="40% - Accent4 5 3 5 2 2" xfId="9947" xr:uid="{00000000-0005-0000-0000-0000D5260000}"/>
    <cellStyle name="40% - Accent4 5 3 5 2 3" xfId="9948" xr:uid="{00000000-0005-0000-0000-0000D6260000}"/>
    <cellStyle name="40% - Accent4 5 3 5 3" xfId="9949" xr:uid="{00000000-0005-0000-0000-0000D7260000}"/>
    <cellStyle name="40% - Accent4 5 3 5 4" xfId="9950" xr:uid="{00000000-0005-0000-0000-0000D8260000}"/>
    <cellStyle name="40% - Accent4 5 3 6" xfId="9951" xr:uid="{00000000-0005-0000-0000-0000D9260000}"/>
    <cellStyle name="40% - Accent4 5 3 6 2" xfId="9952" xr:uid="{00000000-0005-0000-0000-0000DA260000}"/>
    <cellStyle name="40% - Accent4 5 3 6 2 2" xfId="9953" xr:uid="{00000000-0005-0000-0000-0000DB260000}"/>
    <cellStyle name="40% - Accent4 5 3 6 2 3" xfId="9954" xr:uid="{00000000-0005-0000-0000-0000DC260000}"/>
    <cellStyle name="40% - Accent4 5 3 6 3" xfId="9955" xr:uid="{00000000-0005-0000-0000-0000DD260000}"/>
    <cellStyle name="40% - Accent4 5 3 6 4" xfId="9956" xr:uid="{00000000-0005-0000-0000-0000DE260000}"/>
    <cellStyle name="40% - Accent4 5 3 7" xfId="9957" xr:uid="{00000000-0005-0000-0000-0000DF260000}"/>
    <cellStyle name="40% - Accent4 5 3 7 2" xfId="9958" xr:uid="{00000000-0005-0000-0000-0000E0260000}"/>
    <cellStyle name="40% - Accent4 5 3 7 2 2" xfId="9959" xr:uid="{00000000-0005-0000-0000-0000E1260000}"/>
    <cellStyle name="40% - Accent4 5 3 7 2 3" xfId="9960" xr:uid="{00000000-0005-0000-0000-0000E2260000}"/>
    <cellStyle name="40% - Accent4 5 3 7 3" xfId="9961" xr:uid="{00000000-0005-0000-0000-0000E3260000}"/>
    <cellStyle name="40% - Accent4 5 3 7 4" xfId="9962" xr:uid="{00000000-0005-0000-0000-0000E4260000}"/>
    <cellStyle name="40% - Accent4 5 3 8" xfId="9963" xr:uid="{00000000-0005-0000-0000-0000E5260000}"/>
    <cellStyle name="40% - Accent4 5 3 8 2" xfId="9964" xr:uid="{00000000-0005-0000-0000-0000E6260000}"/>
    <cellStyle name="40% - Accent4 5 3 8 3" xfId="9965" xr:uid="{00000000-0005-0000-0000-0000E7260000}"/>
    <cellStyle name="40% - Accent4 5 3 9" xfId="9966" xr:uid="{00000000-0005-0000-0000-0000E8260000}"/>
    <cellStyle name="40% - Accent4 5 4" xfId="9967" xr:uid="{00000000-0005-0000-0000-0000E9260000}"/>
    <cellStyle name="40% - Accent4 5 4 2" xfId="9968" xr:uid="{00000000-0005-0000-0000-0000EA260000}"/>
    <cellStyle name="40% - Accent4 5 4 2 2" xfId="9969" xr:uid="{00000000-0005-0000-0000-0000EB260000}"/>
    <cellStyle name="40% - Accent4 5 4 2 3" xfId="9970" xr:uid="{00000000-0005-0000-0000-0000EC260000}"/>
    <cellStyle name="40% - Accent4 5 4 3" xfId="9971" xr:uid="{00000000-0005-0000-0000-0000ED260000}"/>
    <cellStyle name="40% - Accent4 5 4 4" xfId="9972" xr:uid="{00000000-0005-0000-0000-0000EE260000}"/>
    <cellStyle name="40% - Accent4 5 5" xfId="9973" xr:uid="{00000000-0005-0000-0000-0000EF260000}"/>
    <cellStyle name="40% - Accent4 5 5 2" xfId="9974" xr:uid="{00000000-0005-0000-0000-0000F0260000}"/>
    <cellStyle name="40% - Accent4 5 5 2 2" xfId="9975" xr:uid="{00000000-0005-0000-0000-0000F1260000}"/>
    <cellStyle name="40% - Accent4 5 5 2 3" xfId="9976" xr:uid="{00000000-0005-0000-0000-0000F2260000}"/>
    <cellStyle name="40% - Accent4 5 5 3" xfId="9977" xr:uid="{00000000-0005-0000-0000-0000F3260000}"/>
    <cellStyle name="40% - Accent4 5 5 4" xfId="9978" xr:uid="{00000000-0005-0000-0000-0000F4260000}"/>
    <cellStyle name="40% - Accent4 5 6" xfId="9979" xr:uid="{00000000-0005-0000-0000-0000F5260000}"/>
    <cellStyle name="40% - Accent4 5 6 2" xfId="9980" xr:uid="{00000000-0005-0000-0000-0000F6260000}"/>
    <cellStyle name="40% - Accent4 5 6 2 2" xfId="9981" xr:uid="{00000000-0005-0000-0000-0000F7260000}"/>
    <cellStyle name="40% - Accent4 5 6 2 3" xfId="9982" xr:uid="{00000000-0005-0000-0000-0000F8260000}"/>
    <cellStyle name="40% - Accent4 5 6 3" xfId="9983" xr:uid="{00000000-0005-0000-0000-0000F9260000}"/>
    <cellStyle name="40% - Accent4 5 6 4" xfId="9984" xr:uid="{00000000-0005-0000-0000-0000FA260000}"/>
    <cellStyle name="40% - Accent4 5 7" xfId="9985" xr:uid="{00000000-0005-0000-0000-0000FB260000}"/>
    <cellStyle name="40% - Accent4 5 7 2" xfId="9986" xr:uid="{00000000-0005-0000-0000-0000FC260000}"/>
    <cellStyle name="40% - Accent4 5 7 2 2" xfId="9987" xr:uid="{00000000-0005-0000-0000-0000FD260000}"/>
    <cellStyle name="40% - Accent4 5 7 2 3" xfId="9988" xr:uid="{00000000-0005-0000-0000-0000FE260000}"/>
    <cellStyle name="40% - Accent4 5 7 3" xfId="9989" xr:uid="{00000000-0005-0000-0000-0000FF260000}"/>
    <cellStyle name="40% - Accent4 5 7 4" xfId="9990" xr:uid="{00000000-0005-0000-0000-000000270000}"/>
    <cellStyle name="40% - Accent4 5 8" xfId="9991" xr:uid="{00000000-0005-0000-0000-000001270000}"/>
    <cellStyle name="40% - Accent4 5 8 2" xfId="9992" xr:uid="{00000000-0005-0000-0000-000002270000}"/>
    <cellStyle name="40% - Accent4 5 8 2 2" xfId="9993" xr:uid="{00000000-0005-0000-0000-000003270000}"/>
    <cellStyle name="40% - Accent4 5 8 2 3" xfId="9994" xr:uid="{00000000-0005-0000-0000-000004270000}"/>
    <cellStyle name="40% - Accent4 5 8 3" xfId="9995" xr:uid="{00000000-0005-0000-0000-000005270000}"/>
    <cellStyle name="40% - Accent4 5 8 4" xfId="9996" xr:uid="{00000000-0005-0000-0000-000006270000}"/>
    <cellStyle name="40% - Accent4 5 9" xfId="9997" xr:uid="{00000000-0005-0000-0000-000007270000}"/>
    <cellStyle name="40% - Accent4 5 9 2" xfId="9998" xr:uid="{00000000-0005-0000-0000-000008270000}"/>
    <cellStyle name="40% - Accent4 5 9 2 2" xfId="9999" xr:uid="{00000000-0005-0000-0000-000009270000}"/>
    <cellStyle name="40% - Accent4 5 9 2 3" xfId="10000" xr:uid="{00000000-0005-0000-0000-00000A270000}"/>
    <cellStyle name="40% - Accent4 5 9 3" xfId="10001" xr:uid="{00000000-0005-0000-0000-00000B270000}"/>
    <cellStyle name="40% - Accent4 5 9 4" xfId="10002" xr:uid="{00000000-0005-0000-0000-00000C270000}"/>
    <cellStyle name="40% - Accent4 6" xfId="10003" xr:uid="{00000000-0005-0000-0000-00000D270000}"/>
    <cellStyle name="40% - Accent4 6 10" xfId="10004" xr:uid="{00000000-0005-0000-0000-00000E270000}"/>
    <cellStyle name="40% - Accent4 6 10 2" xfId="10005" xr:uid="{00000000-0005-0000-0000-00000F270000}"/>
    <cellStyle name="40% - Accent4 6 10 3" xfId="10006" xr:uid="{00000000-0005-0000-0000-000010270000}"/>
    <cellStyle name="40% - Accent4 6 11" xfId="10007" xr:uid="{00000000-0005-0000-0000-000011270000}"/>
    <cellStyle name="40% - Accent4 6 12" xfId="10008" xr:uid="{00000000-0005-0000-0000-000012270000}"/>
    <cellStyle name="40% - Accent4 6 2" xfId="10009" xr:uid="{00000000-0005-0000-0000-000013270000}"/>
    <cellStyle name="40% - Accent4 6 2 10" xfId="10010" xr:uid="{00000000-0005-0000-0000-000014270000}"/>
    <cellStyle name="40% - Accent4 6 2 2" xfId="10011" xr:uid="{00000000-0005-0000-0000-000015270000}"/>
    <cellStyle name="40% - Accent4 6 2 2 2" xfId="10012" xr:uid="{00000000-0005-0000-0000-000016270000}"/>
    <cellStyle name="40% - Accent4 6 2 2 2 2" xfId="10013" xr:uid="{00000000-0005-0000-0000-000017270000}"/>
    <cellStyle name="40% - Accent4 6 2 2 2 3" xfId="10014" xr:uid="{00000000-0005-0000-0000-000018270000}"/>
    <cellStyle name="40% - Accent4 6 2 2 3" xfId="10015" xr:uid="{00000000-0005-0000-0000-000019270000}"/>
    <cellStyle name="40% - Accent4 6 2 2 4" xfId="10016" xr:uid="{00000000-0005-0000-0000-00001A270000}"/>
    <cellStyle name="40% - Accent4 6 2 3" xfId="10017" xr:uid="{00000000-0005-0000-0000-00001B270000}"/>
    <cellStyle name="40% - Accent4 6 2 3 2" xfId="10018" xr:uid="{00000000-0005-0000-0000-00001C270000}"/>
    <cellStyle name="40% - Accent4 6 2 3 2 2" xfId="10019" xr:uid="{00000000-0005-0000-0000-00001D270000}"/>
    <cellStyle name="40% - Accent4 6 2 3 2 3" xfId="10020" xr:uid="{00000000-0005-0000-0000-00001E270000}"/>
    <cellStyle name="40% - Accent4 6 2 3 3" xfId="10021" xr:uid="{00000000-0005-0000-0000-00001F270000}"/>
    <cellStyle name="40% - Accent4 6 2 3 4" xfId="10022" xr:uid="{00000000-0005-0000-0000-000020270000}"/>
    <cellStyle name="40% - Accent4 6 2 4" xfId="10023" xr:uid="{00000000-0005-0000-0000-000021270000}"/>
    <cellStyle name="40% - Accent4 6 2 4 2" xfId="10024" xr:uid="{00000000-0005-0000-0000-000022270000}"/>
    <cellStyle name="40% - Accent4 6 2 4 2 2" xfId="10025" xr:uid="{00000000-0005-0000-0000-000023270000}"/>
    <cellStyle name="40% - Accent4 6 2 4 2 3" xfId="10026" xr:uid="{00000000-0005-0000-0000-000024270000}"/>
    <cellStyle name="40% - Accent4 6 2 4 3" xfId="10027" xr:uid="{00000000-0005-0000-0000-000025270000}"/>
    <cellStyle name="40% - Accent4 6 2 4 4" xfId="10028" xr:uid="{00000000-0005-0000-0000-000026270000}"/>
    <cellStyle name="40% - Accent4 6 2 5" xfId="10029" xr:uid="{00000000-0005-0000-0000-000027270000}"/>
    <cellStyle name="40% - Accent4 6 2 5 2" xfId="10030" xr:uid="{00000000-0005-0000-0000-000028270000}"/>
    <cellStyle name="40% - Accent4 6 2 5 2 2" xfId="10031" xr:uid="{00000000-0005-0000-0000-000029270000}"/>
    <cellStyle name="40% - Accent4 6 2 5 2 3" xfId="10032" xr:uid="{00000000-0005-0000-0000-00002A270000}"/>
    <cellStyle name="40% - Accent4 6 2 5 3" xfId="10033" xr:uid="{00000000-0005-0000-0000-00002B270000}"/>
    <cellStyle name="40% - Accent4 6 2 5 4" xfId="10034" xr:uid="{00000000-0005-0000-0000-00002C270000}"/>
    <cellStyle name="40% - Accent4 6 2 6" xfId="10035" xr:uid="{00000000-0005-0000-0000-00002D270000}"/>
    <cellStyle name="40% - Accent4 6 2 6 2" xfId="10036" xr:uid="{00000000-0005-0000-0000-00002E270000}"/>
    <cellStyle name="40% - Accent4 6 2 6 2 2" xfId="10037" xr:uid="{00000000-0005-0000-0000-00002F270000}"/>
    <cellStyle name="40% - Accent4 6 2 6 2 3" xfId="10038" xr:uid="{00000000-0005-0000-0000-000030270000}"/>
    <cellStyle name="40% - Accent4 6 2 6 3" xfId="10039" xr:uid="{00000000-0005-0000-0000-000031270000}"/>
    <cellStyle name="40% - Accent4 6 2 6 4" xfId="10040" xr:uid="{00000000-0005-0000-0000-000032270000}"/>
    <cellStyle name="40% - Accent4 6 2 7" xfId="10041" xr:uid="{00000000-0005-0000-0000-000033270000}"/>
    <cellStyle name="40% - Accent4 6 2 7 2" xfId="10042" xr:uid="{00000000-0005-0000-0000-000034270000}"/>
    <cellStyle name="40% - Accent4 6 2 7 2 2" xfId="10043" xr:uid="{00000000-0005-0000-0000-000035270000}"/>
    <cellStyle name="40% - Accent4 6 2 7 2 3" xfId="10044" xr:uid="{00000000-0005-0000-0000-000036270000}"/>
    <cellStyle name="40% - Accent4 6 2 7 3" xfId="10045" xr:uid="{00000000-0005-0000-0000-000037270000}"/>
    <cellStyle name="40% - Accent4 6 2 7 4" xfId="10046" xr:uid="{00000000-0005-0000-0000-000038270000}"/>
    <cellStyle name="40% - Accent4 6 2 8" xfId="10047" xr:uid="{00000000-0005-0000-0000-000039270000}"/>
    <cellStyle name="40% - Accent4 6 2 8 2" xfId="10048" xr:uid="{00000000-0005-0000-0000-00003A270000}"/>
    <cellStyle name="40% - Accent4 6 2 8 3" xfId="10049" xr:uid="{00000000-0005-0000-0000-00003B270000}"/>
    <cellStyle name="40% - Accent4 6 2 9" xfId="10050" xr:uid="{00000000-0005-0000-0000-00003C270000}"/>
    <cellStyle name="40% - Accent4 6 3" xfId="10051" xr:uid="{00000000-0005-0000-0000-00003D270000}"/>
    <cellStyle name="40% - Accent4 6 3 10" xfId="10052" xr:uid="{00000000-0005-0000-0000-00003E270000}"/>
    <cellStyle name="40% - Accent4 6 3 2" xfId="10053" xr:uid="{00000000-0005-0000-0000-00003F270000}"/>
    <cellStyle name="40% - Accent4 6 3 2 2" xfId="10054" xr:uid="{00000000-0005-0000-0000-000040270000}"/>
    <cellStyle name="40% - Accent4 6 3 2 2 2" xfId="10055" xr:uid="{00000000-0005-0000-0000-000041270000}"/>
    <cellStyle name="40% - Accent4 6 3 2 2 3" xfId="10056" xr:uid="{00000000-0005-0000-0000-000042270000}"/>
    <cellStyle name="40% - Accent4 6 3 2 3" xfId="10057" xr:uid="{00000000-0005-0000-0000-000043270000}"/>
    <cellStyle name="40% - Accent4 6 3 2 4" xfId="10058" xr:uid="{00000000-0005-0000-0000-000044270000}"/>
    <cellStyle name="40% - Accent4 6 3 3" xfId="10059" xr:uid="{00000000-0005-0000-0000-000045270000}"/>
    <cellStyle name="40% - Accent4 6 3 3 2" xfId="10060" xr:uid="{00000000-0005-0000-0000-000046270000}"/>
    <cellStyle name="40% - Accent4 6 3 3 2 2" xfId="10061" xr:uid="{00000000-0005-0000-0000-000047270000}"/>
    <cellStyle name="40% - Accent4 6 3 3 2 3" xfId="10062" xr:uid="{00000000-0005-0000-0000-000048270000}"/>
    <cellStyle name="40% - Accent4 6 3 3 3" xfId="10063" xr:uid="{00000000-0005-0000-0000-000049270000}"/>
    <cellStyle name="40% - Accent4 6 3 3 4" xfId="10064" xr:uid="{00000000-0005-0000-0000-00004A270000}"/>
    <cellStyle name="40% - Accent4 6 3 4" xfId="10065" xr:uid="{00000000-0005-0000-0000-00004B270000}"/>
    <cellStyle name="40% - Accent4 6 3 4 2" xfId="10066" xr:uid="{00000000-0005-0000-0000-00004C270000}"/>
    <cellStyle name="40% - Accent4 6 3 4 2 2" xfId="10067" xr:uid="{00000000-0005-0000-0000-00004D270000}"/>
    <cellStyle name="40% - Accent4 6 3 4 2 3" xfId="10068" xr:uid="{00000000-0005-0000-0000-00004E270000}"/>
    <cellStyle name="40% - Accent4 6 3 4 3" xfId="10069" xr:uid="{00000000-0005-0000-0000-00004F270000}"/>
    <cellStyle name="40% - Accent4 6 3 4 4" xfId="10070" xr:uid="{00000000-0005-0000-0000-000050270000}"/>
    <cellStyle name="40% - Accent4 6 3 5" xfId="10071" xr:uid="{00000000-0005-0000-0000-000051270000}"/>
    <cellStyle name="40% - Accent4 6 3 5 2" xfId="10072" xr:uid="{00000000-0005-0000-0000-000052270000}"/>
    <cellStyle name="40% - Accent4 6 3 5 2 2" xfId="10073" xr:uid="{00000000-0005-0000-0000-000053270000}"/>
    <cellStyle name="40% - Accent4 6 3 5 2 3" xfId="10074" xr:uid="{00000000-0005-0000-0000-000054270000}"/>
    <cellStyle name="40% - Accent4 6 3 5 3" xfId="10075" xr:uid="{00000000-0005-0000-0000-000055270000}"/>
    <cellStyle name="40% - Accent4 6 3 5 4" xfId="10076" xr:uid="{00000000-0005-0000-0000-000056270000}"/>
    <cellStyle name="40% - Accent4 6 3 6" xfId="10077" xr:uid="{00000000-0005-0000-0000-000057270000}"/>
    <cellStyle name="40% - Accent4 6 3 6 2" xfId="10078" xr:uid="{00000000-0005-0000-0000-000058270000}"/>
    <cellStyle name="40% - Accent4 6 3 6 2 2" xfId="10079" xr:uid="{00000000-0005-0000-0000-000059270000}"/>
    <cellStyle name="40% - Accent4 6 3 6 2 3" xfId="10080" xr:uid="{00000000-0005-0000-0000-00005A270000}"/>
    <cellStyle name="40% - Accent4 6 3 6 3" xfId="10081" xr:uid="{00000000-0005-0000-0000-00005B270000}"/>
    <cellStyle name="40% - Accent4 6 3 6 4" xfId="10082" xr:uid="{00000000-0005-0000-0000-00005C270000}"/>
    <cellStyle name="40% - Accent4 6 3 7" xfId="10083" xr:uid="{00000000-0005-0000-0000-00005D270000}"/>
    <cellStyle name="40% - Accent4 6 3 7 2" xfId="10084" xr:uid="{00000000-0005-0000-0000-00005E270000}"/>
    <cellStyle name="40% - Accent4 6 3 7 2 2" xfId="10085" xr:uid="{00000000-0005-0000-0000-00005F270000}"/>
    <cellStyle name="40% - Accent4 6 3 7 2 3" xfId="10086" xr:uid="{00000000-0005-0000-0000-000060270000}"/>
    <cellStyle name="40% - Accent4 6 3 7 3" xfId="10087" xr:uid="{00000000-0005-0000-0000-000061270000}"/>
    <cellStyle name="40% - Accent4 6 3 7 4" xfId="10088" xr:uid="{00000000-0005-0000-0000-000062270000}"/>
    <cellStyle name="40% - Accent4 6 3 8" xfId="10089" xr:uid="{00000000-0005-0000-0000-000063270000}"/>
    <cellStyle name="40% - Accent4 6 3 8 2" xfId="10090" xr:uid="{00000000-0005-0000-0000-000064270000}"/>
    <cellStyle name="40% - Accent4 6 3 8 3" xfId="10091" xr:uid="{00000000-0005-0000-0000-000065270000}"/>
    <cellStyle name="40% - Accent4 6 3 9" xfId="10092" xr:uid="{00000000-0005-0000-0000-000066270000}"/>
    <cellStyle name="40% - Accent4 6 4" xfId="10093" xr:uid="{00000000-0005-0000-0000-000067270000}"/>
    <cellStyle name="40% - Accent4 6 4 2" xfId="10094" xr:uid="{00000000-0005-0000-0000-000068270000}"/>
    <cellStyle name="40% - Accent4 6 4 2 2" xfId="10095" xr:uid="{00000000-0005-0000-0000-000069270000}"/>
    <cellStyle name="40% - Accent4 6 4 2 3" xfId="10096" xr:uid="{00000000-0005-0000-0000-00006A270000}"/>
    <cellStyle name="40% - Accent4 6 4 3" xfId="10097" xr:uid="{00000000-0005-0000-0000-00006B270000}"/>
    <cellStyle name="40% - Accent4 6 4 4" xfId="10098" xr:uid="{00000000-0005-0000-0000-00006C270000}"/>
    <cellStyle name="40% - Accent4 6 5" xfId="10099" xr:uid="{00000000-0005-0000-0000-00006D270000}"/>
    <cellStyle name="40% - Accent4 6 5 2" xfId="10100" xr:uid="{00000000-0005-0000-0000-00006E270000}"/>
    <cellStyle name="40% - Accent4 6 5 2 2" xfId="10101" xr:uid="{00000000-0005-0000-0000-00006F270000}"/>
    <cellStyle name="40% - Accent4 6 5 2 3" xfId="10102" xr:uid="{00000000-0005-0000-0000-000070270000}"/>
    <cellStyle name="40% - Accent4 6 5 3" xfId="10103" xr:uid="{00000000-0005-0000-0000-000071270000}"/>
    <cellStyle name="40% - Accent4 6 5 4" xfId="10104" xr:uid="{00000000-0005-0000-0000-000072270000}"/>
    <cellStyle name="40% - Accent4 6 6" xfId="10105" xr:uid="{00000000-0005-0000-0000-000073270000}"/>
    <cellStyle name="40% - Accent4 6 6 2" xfId="10106" xr:uid="{00000000-0005-0000-0000-000074270000}"/>
    <cellStyle name="40% - Accent4 6 6 2 2" xfId="10107" xr:uid="{00000000-0005-0000-0000-000075270000}"/>
    <cellStyle name="40% - Accent4 6 6 2 3" xfId="10108" xr:uid="{00000000-0005-0000-0000-000076270000}"/>
    <cellStyle name="40% - Accent4 6 6 3" xfId="10109" xr:uid="{00000000-0005-0000-0000-000077270000}"/>
    <cellStyle name="40% - Accent4 6 6 4" xfId="10110" xr:uid="{00000000-0005-0000-0000-000078270000}"/>
    <cellStyle name="40% - Accent4 6 7" xfId="10111" xr:uid="{00000000-0005-0000-0000-000079270000}"/>
    <cellStyle name="40% - Accent4 6 7 2" xfId="10112" xr:uid="{00000000-0005-0000-0000-00007A270000}"/>
    <cellStyle name="40% - Accent4 6 7 2 2" xfId="10113" xr:uid="{00000000-0005-0000-0000-00007B270000}"/>
    <cellStyle name="40% - Accent4 6 7 2 3" xfId="10114" xr:uid="{00000000-0005-0000-0000-00007C270000}"/>
    <cellStyle name="40% - Accent4 6 7 3" xfId="10115" xr:uid="{00000000-0005-0000-0000-00007D270000}"/>
    <cellStyle name="40% - Accent4 6 7 4" xfId="10116" xr:uid="{00000000-0005-0000-0000-00007E270000}"/>
    <cellStyle name="40% - Accent4 6 8" xfId="10117" xr:uid="{00000000-0005-0000-0000-00007F270000}"/>
    <cellStyle name="40% - Accent4 6 8 2" xfId="10118" xr:uid="{00000000-0005-0000-0000-000080270000}"/>
    <cellStyle name="40% - Accent4 6 8 2 2" xfId="10119" xr:uid="{00000000-0005-0000-0000-000081270000}"/>
    <cellStyle name="40% - Accent4 6 8 2 3" xfId="10120" xr:uid="{00000000-0005-0000-0000-000082270000}"/>
    <cellStyle name="40% - Accent4 6 8 3" xfId="10121" xr:uid="{00000000-0005-0000-0000-000083270000}"/>
    <cellStyle name="40% - Accent4 6 8 4" xfId="10122" xr:uid="{00000000-0005-0000-0000-000084270000}"/>
    <cellStyle name="40% - Accent4 6 9" xfId="10123" xr:uid="{00000000-0005-0000-0000-000085270000}"/>
    <cellStyle name="40% - Accent4 6 9 2" xfId="10124" xr:uid="{00000000-0005-0000-0000-000086270000}"/>
    <cellStyle name="40% - Accent4 6 9 2 2" xfId="10125" xr:uid="{00000000-0005-0000-0000-000087270000}"/>
    <cellStyle name="40% - Accent4 6 9 2 3" xfId="10126" xr:uid="{00000000-0005-0000-0000-000088270000}"/>
    <cellStyle name="40% - Accent4 6 9 3" xfId="10127" xr:uid="{00000000-0005-0000-0000-000089270000}"/>
    <cellStyle name="40% - Accent4 6 9 4" xfId="10128" xr:uid="{00000000-0005-0000-0000-00008A270000}"/>
    <cellStyle name="40% - Accent4 7" xfId="10129" xr:uid="{00000000-0005-0000-0000-00008B270000}"/>
    <cellStyle name="40% - Accent4 7 10" xfId="10130" xr:uid="{00000000-0005-0000-0000-00008C270000}"/>
    <cellStyle name="40% - Accent4 7 2" xfId="10131" xr:uid="{00000000-0005-0000-0000-00008D270000}"/>
    <cellStyle name="40% - Accent4 7 2 2" xfId="10132" xr:uid="{00000000-0005-0000-0000-00008E270000}"/>
    <cellStyle name="40% - Accent4 7 2 2 2" xfId="10133" xr:uid="{00000000-0005-0000-0000-00008F270000}"/>
    <cellStyle name="40% - Accent4 7 2 2 3" xfId="10134" xr:uid="{00000000-0005-0000-0000-000090270000}"/>
    <cellStyle name="40% - Accent4 7 2 3" xfId="10135" xr:uid="{00000000-0005-0000-0000-000091270000}"/>
    <cellStyle name="40% - Accent4 7 2 4" xfId="10136" xr:uid="{00000000-0005-0000-0000-000092270000}"/>
    <cellStyle name="40% - Accent4 7 3" xfId="10137" xr:uid="{00000000-0005-0000-0000-000093270000}"/>
    <cellStyle name="40% - Accent4 7 3 2" xfId="10138" xr:uid="{00000000-0005-0000-0000-000094270000}"/>
    <cellStyle name="40% - Accent4 7 3 2 2" xfId="10139" xr:uid="{00000000-0005-0000-0000-000095270000}"/>
    <cellStyle name="40% - Accent4 7 3 2 3" xfId="10140" xr:uid="{00000000-0005-0000-0000-000096270000}"/>
    <cellStyle name="40% - Accent4 7 3 3" xfId="10141" xr:uid="{00000000-0005-0000-0000-000097270000}"/>
    <cellStyle name="40% - Accent4 7 3 4" xfId="10142" xr:uid="{00000000-0005-0000-0000-000098270000}"/>
    <cellStyle name="40% - Accent4 7 4" xfId="10143" xr:uid="{00000000-0005-0000-0000-000099270000}"/>
    <cellStyle name="40% - Accent4 7 4 2" xfId="10144" xr:uid="{00000000-0005-0000-0000-00009A270000}"/>
    <cellStyle name="40% - Accent4 7 4 2 2" xfId="10145" xr:uid="{00000000-0005-0000-0000-00009B270000}"/>
    <cellStyle name="40% - Accent4 7 4 2 3" xfId="10146" xr:uid="{00000000-0005-0000-0000-00009C270000}"/>
    <cellStyle name="40% - Accent4 7 4 3" xfId="10147" xr:uid="{00000000-0005-0000-0000-00009D270000}"/>
    <cellStyle name="40% - Accent4 7 4 4" xfId="10148" xr:uid="{00000000-0005-0000-0000-00009E270000}"/>
    <cellStyle name="40% - Accent4 7 5" xfId="10149" xr:uid="{00000000-0005-0000-0000-00009F270000}"/>
    <cellStyle name="40% - Accent4 7 5 2" xfId="10150" xr:uid="{00000000-0005-0000-0000-0000A0270000}"/>
    <cellStyle name="40% - Accent4 7 5 2 2" xfId="10151" xr:uid="{00000000-0005-0000-0000-0000A1270000}"/>
    <cellStyle name="40% - Accent4 7 5 2 3" xfId="10152" xr:uid="{00000000-0005-0000-0000-0000A2270000}"/>
    <cellStyle name="40% - Accent4 7 5 3" xfId="10153" xr:uid="{00000000-0005-0000-0000-0000A3270000}"/>
    <cellStyle name="40% - Accent4 7 5 4" xfId="10154" xr:uid="{00000000-0005-0000-0000-0000A4270000}"/>
    <cellStyle name="40% - Accent4 7 6" xfId="10155" xr:uid="{00000000-0005-0000-0000-0000A5270000}"/>
    <cellStyle name="40% - Accent4 7 6 2" xfId="10156" xr:uid="{00000000-0005-0000-0000-0000A6270000}"/>
    <cellStyle name="40% - Accent4 7 6 2 2" xfId="10157" xr:uid="{00000000-0005-0000-0000-0000A7270000}"/>
    <cellStyle name="40% - Accent4 7 6 2 3" xfId="10158" xr:uid="{00000000-0005-0000-0000-0000A8270000}"/>
    <cellStyle name="40% - Accent4 7 6 3" xfId="10159" xr:uid="{00000000-0005-0000-0000-0000A9270000}"/>
    <cellStyle name="40% - Accent4 7 6 4" xfId="10160" xr:uid="{00000000-0005-0000-0000-0000AA270000}"/>
    <cellStyle name="40% - Accent4 7 7" xfId="10161" xr:uid="{00000000-0005-0000-0000-0000AB270000}"/>
    <cellStyle name="40% - Accent4 7 7 2" xfId="10162" xr:uid="{00000000-0005-0000-0000-0000AC270000}"/>
    <cellStyle name="40% - Accent4 7 7 2 2" xfId="10163" xr:uid="{00000000-0005-0000-0000-0000AD270000}"/>
    <cellStyle name="40% - Accent4 7 7 2 3" xfId="10164" xr:uid="{00000000-0005-0000-0000-0000AE270000}"/>
    <cellStyle name="40% - Accent4 7 7 3" xfId="10165" xr:uid="{00000000-0005-0000-0000-0000AF270000}"/>
    <cellStyle name="40% - Accent4 7 7 4" xfId="10166" xr:uid="{00000000-0005-0000-0000-0000B0270000}"/>
    <cellStyle name="40% - Accent4 7 8" xfId="10167" xr:uid="{00000000-0005-0000-0000-0000B1270000}"/>
    <cellStyle name="40% - Accent4 7 8 2" xfId="10168" xr:uid="{00000000-0005-0000-0000-0000B2270000}"/>
    <cellStyle name="40% - Accent4 7 8 3" xfId="10169" xr:uid="{00000000-0005-0000-0000-0000B3270000}"/>
    <cellStyle name="40% - Accent4 7 9" xfId="10170" xr:uid="{00000000-0005-0000-0000-0000B4270000}"/>
    <cellStyle name="40% - Accent4 8" xfId="10171" xr:uid="{00000000-0005-0000-0000-0000B5270000}"/>
    <cellStyle name="40% - Accent4 8 10" xfId="10172" xr:uid="{00000000-0005-0000-0000-0000B6270000}"/>
    <cellStyle name="40% - Accent4 8 2" xfId="10173" xr:uid="{00000000-0005-0000-0000-0000B7270000}"/>
    <cellStyle name="40% - Accent4 8 2 2" xfId="10174" xr:uid="{00000000-0005-0000-0000-0000B8270000}"/>
    <cellStyle name="40% - Accent4 8 2 2 2" xfId="10175" xr:uid="{00000000-0005-0000-0000-0000B9270000}"/>
    <cellStyle name="40% - Accent4 8 2 2 3" xfId="10176" xr:uid="{00000000-0005-0000-0000-0000BA270000}"/>
    <cellStyle name="40% - Accent4 8 2 3" xfId="10177" xr:uid="{00000000-0005-0000-0000-0000BB270000}"/>
    <cellStyle name="40% - Accent4 8 2 4" xfId="10178" xr:uid="{00000000-0005-0000-0000-0000BC270000}"/>
    <cellStyle name="40% - Accent4 8 3" xfId="10179" xr:uid="{00000000-0005-0000-0000-0000BD270000}"/>
    <cellStyle name="40% - Accent4 8 3 2" xfId="10180" xr:uid="{00000000-0005-0000-0000-0000BE270000}"/>
    <cellStyle name="40% - Accent4 8 3 2 2" xfId="10181" xr:uid="{00000000-0005-0000-0000-0000BF270000}"/>
    <cellStyle name="40% - Accent4 8 3 2 3" xfId="10182" xr:uid="{00000000-0005-0000-0000-0000C0270000}"/>
    <cellStyle name="40% - Accent4 8 3 3" xfId="10183" xr:uid="{00000000-0005-0000-0000-0000C1270000}"/>
    <cellStyle name="40% - Accent4 8 3 4" xfId="10184" xr:uid="{00000000-0005-0000-0000-0000C2270000}"/>
    <cellStyle name="40% - Accent4 8 4" xfId="10185" xr:uid="{00000000-0005-0000-0000-0000C3270000}"/>
    <cellStyle name="40% - Accent4 8 4 2" xfId="10186" xr:uid="{00000000-0005-0000-0000-0000C4270000}"/>
    <cellStyle name="40% - Accent4 8 4 2 2" xfId="10187" xr:uid="{00000000-0005-0000-0000-0000C5270000}"/>
    <cellStyle name="40% - Accent4 8 4 2 3" xfId="10188" xr:uid="{00000000-0005-0000-0000-0000C6270000}"/>
    <cellStyle name="40% - Accent4 8 4 3" xfId="10189" xr:uid="{00000000-0005-0000-0000-0000C7270000}"/>
    <cellStyle name="40% - Accent4 8 4 4" xfId="10190" xr:uid="{00000000-0005-0000-0000-0000C8270000}"/>
    <cellStyle name="40% - Accent4 8 5" xfId="10191" xr:uid="{00000000-0005-0000-0000-0000C9270000}"/>
    <cellStyle name="40% - Accent4 8 5 2" xfId="10192" xr:uid="{00000000-0005-0000-0000-0000CA270000}"/>
    <cellStyle name="40% - Accent4 8 5 2 2" xfId="10193" xr:uid="{00000000-0005-0000-0000-0000CB270000}"/>
    <cellStyle name="40% - Accent4 8 5 2 3" xfId="10194" xr:uid="{00000000-0005-0000-0000-0000CC270000}"/>
    <cellStyle name="40% - Accent4 8 5 3" xfId="10195" xr:uid="{00000000-0005-0000-0000-0000CD270000}"/>
    <cellStyle name="40% - Accent4 8 5 4" xfId="10196" xr:uid="{00000000-0005-0000-0000-0000CE270000}"/>
    <cellStyle name="40% - Accent4 8 6" xfId="10197" xr:uid="{00000000-0005-0000-0000-0000CF270000}"/>
    <cellStyle name="40% - Accent4 8 6 2" xfId="10198" xr:uid="{00000000-0005-0000-0000-0000D0270000}"/>
    <cellStyle name="40% - Accent4 8 6 2 2" xfId="10199" xr:uid="{00000000-0005-0000-0000-0000D1270000}"/>
    <cellStyle name="40% - Accent4 8 6 2 3" xfId="10200" xr:uid="{00000000-0005-0000-0000-0000D2270000}"/>
    <cellStyle name="40% - Accent4 8 6 3" xfId="10201" xr:uid="{00000000-0005-0000-0000-0000D3270000}"/>
    <cellStyle name="40% - Accent4 8 6 4" xfId="10202" xr:uid="{00000000-0005-0000-0000-0000D4270000}"/>
    <cellStyle name="40% - Accent4 8 7" xfId="10203" xr:uid="{00000000-0005-0000-0000-0000D5270000}"/>
    <cellStyle name="40% - Accent4 8 7 2" xfId="10204" xr:uid="{00000000-0005-0000-0000-0000D6270000}"/>
    <cellStyle name="40% - Accent4 8 7 2 2" xfId="10205" xr:uid="{00000000-0005-0000-0000-0000D7270000}"/>
    <cellStyle name="40% - Accent4 8 7 2 3" xfId="10206" xr:uid="{00000000-0005-0000-0000-0000D8270000}"/>
    <cellStyle name="40% - Accent4 8 7 3" xfId="10207" xr:uid="{00000000-0005-0000-0000-0000D9270000}"/>
    <cellStyle name="40% - Accent4 8 7 4" xfId="10208" xr:uid="{00000000-0005-0000-0000-0000DA270000}"/>
    <cellStyle name="40% - Accent4 8 8" xfId="10209" xr:uid="{00000000-0005-0000-0000-0000DB270000}"/>
    <cellStyle name="40% - Accent4 8 8 2" xfId="10210" xr:uid="{00000000-0005-0000-0000-0000DC270000}"/>
    <cellStyle name="40% - Accent4 8 8 3" xfId="10211" xr:uid="{00000000-0005-0000-0000-0000DD270000}"/>
    <cellStyle name="40% - Accent4 8 9" xfId="10212" xr:uid="{00000000-0005-0000-0000-0000DE270000}"/>
    <cellStyle name="40% - Accent4 9" xfId="10213" xr:uid="{00000000-0005-0000-0000-0000DF270000}"/>
    <cellStyle name="40% - Accent4 9 2" xfId="10214" xr:uid="{00000000-0005-0000-0000-0000E0270000}"/>
    <cellStyle name="40% - Accent4 9 2 2" xfId="10215" xr:uid="{00000000-0005-0000-0000-0000E1270000}"/>
    <cellStyle name="40% - Accent4 9 2 3" xfId="10216" xr:uid="{00000000-0005-0000-0000-0000E2270000}"/>
    <cellStyle name="40% - Accent4 9 3" xfId="10217" xr:uid="{00000000-0005-0000-0000-0000E3270000}"/>
    <cellStyle name="40% - Accent4 9 4" xfId="10218" xr:uid="{00000000-0005-0000-0000-0000E4270000}"/>
    <cellStyle name="40% - Accent5 10" xfId="10219" xr:uid="{00000000-0005-0000-0000-0000E5270000}"/>
    <cellStyle name="40% - Accent5 10 2" xfId="10220" xr:uid="{00000000-0005-0000-0000-0000E6270000}"/>
    <cellStyle name="40% - Accent5 10 2 2" xfId="10221" xr:uid="{00000000-0005-0000-0000-0000E7270000}"/>
    <cellStyle name="40% - Accent5 10 2 3" xfId="10222" xr:uid="{00000000-0005-0000-0000-0000E8270000}"/>
    <cellStyle name="40% - Accent5 10 3" xfId="10223" xr:uid="{00000000-0005-0000-0000-0000E9270000}"/>
    <cellStyle name="40% - Accent5 10 4" xfId="10224" xr:uid="{00000000-0005-0000-0000-0000EA270000}"/>
    <cellStyle name="40% - Accent5 11" xfId="10225" xr:uid="{00000000-0005-0000-0000-0000EB270000}"/>
    <cellStyle name="40% - Accent5 11 2" xfId="10226" xr:uid="{00000000-0005-0000-0000-0000EC270000}"/>
    <cellStyle name="40% - Accent5 11 2 2" xfId="10227" xr:uid="{00000000-0005-0000-0000-0000ED270000}"/>
    <cellStyle name="40% - Accent5 11 2 3" xfId="10228" xr:uid="{00000000-0005-0000-0000-0000EE270000}"/>
    <cellStyle name="40% - Accent5 11 3" xfId="10229" xr:uid="{00000000-0005-0000-0000-0000EF270000}"/>
    <cellStyle name="40% - Accent5 11 4" xfId="10230" xr:uid="{00000000-0005-0000-0000-0000F0270000}"/>
    <cellStyle name="40% - Accent5 12" xfId="10231" xr:uid="{00000000-0005-0000-0000-0000F1270000}"/>
    <cellStyle name="40% - Accent5 12 2" xfId="10232" xr:uid="{00000000-0005-0000-0000-0000F2270000}"/>
    <cellStyle name="40% - Accent5 12 2 2" xfId="10233" xr:uid="{00000000-0005-0000-0000-0000F3270000}"/>
    <cellStyle name="40% - Accent5 12 2 3" xfId="10234" xr:uid="{00000000-0005-0000-0000-0000F4270000}"/>
    <cellStyle name="40% - Accent5 12 3" xfId="10235" xr:uid="{00000000-0005-0000-0000-0000F5270000}"/>
    <cellStyle name="40% - Accent5 12 4" xfId="10236" xr:uid="{00000000-0005-0000-0000-0000F6270000}"/>
    <cellStyle name="40% - Accent5 13" xfId="10237" xr:uid="{00000000-0005-0000-0000-0000F7270000}"/>
    <cellStyle name="40% - Accent5 13 2" xfId="10238" xr:uid="{00000000-0005-0000-0000-0000F8270000}"/>
    <cellStyle name="40% - Accent5 13 2 2" xfId="10239" xr:uid="{00000000-0005-0000-0000-0000F9270000}"/>
    <cellStyle name="40% - Accent5 13 2 3" xfId="10240" xr:uid="{00000000-0005-0000-0000-0000FA270000}"/>
    <cellStyle name="40% - Accent5 13 3" xfId="10241" xr:uid="{00000000-0005-0000-0000-0000FB270000}"/>
    <cellStyle name="40% - Accent5 13 4" xfId="10242" xr:uid="{00000000-0005-0000-0000-0000FC270000}"/>
    <cellStyle name="40% - Accent5 14" xfId="10243" xr:uid="{00000000-0005-0000-0000-0000FD270000}"/>
    <cellStyle name="40% - Accent5 14 2" xfId="10244" xr:uid="{00000000-0005-0000-0000-0000FE270000}"/>
    <cellStyle name="40% - Accent5 14 2 2" xfId="10245" xr:uid="{00000000-0005-0000-0000-0000FF270000}"/>
    <cellStyle name="40% - Accent5 14 2 3" xfId="10246" xr:uid="{00000000-0005-0000-0000-000000280000}"/>
    <cellStyle name="40% - Accent5 14 3" xfId="10247" xr:uid="{00000000-0005-0000-0000-000001280000}"/>
    <cellStyle name="40% - Accent5 14 4" xfId="10248" xr:uid="{00000000-0005-0000-0000-000002280000}"/>
    <cellStyle name="40% - Accent5 15" xfId="10249" xr:uid="{00000000-0005-0000-0000-000003280000}"/>
    <cellStyle name="40% - Accent5 15 2" xfId="10250" xr:uid="{00000000-0005-0000-0000-000004280000}"/>
    <cellStyle name="40% - Accent5 15 2 2" xfId="10251" xr:uid="{00000000-0005-0000-0000-000005280000}"/>
    <cellStyle name="40% - Accent5 15 2 3" xfId="10252" xr:uid="{00000000-0005-0000-0000-000006280000}"/>
    <cellStyle name="40% - Accent5 15 3" xfId="10253" xr:uid="{00000000-0005-0000-0000-000007280000}"/>
    <cellStyle name="40% - Accent5 15 4" xfId="10254" xr:uid="{00000000-0005-0000-0000-000008280000}"/>
    <cellStyle name="40% - Accent5 16" xfId="10255" xr:uid="{00000000-0005-0000-0000-000009280000}"/>
    <cellStyle name="40% - Accent5 16 2" xfId="10256" xr:uid="{00000000-0005-0000-0000-00000A280000}"/>
    <cellStyle name="40% - Accent5 16 3" xfId="10257" xr:uid="{00000000-0005-0000-0000-00000B280000}"/>
    <cellStyle name="40% - Accent5 17" xfId="10258" xr:uid="{00000000-0005-0000-0000-00000C280000}"/>
    <cellStyle name="40% - Accent5 18" xfId="10259" xr:uid="{00000000-0005-0000-0000-00000D280000}"/>
    <cellStyle name="40% - Accent5 19" xfId="10260" xr:uid="{00000000-0005-0000-0000-00000E280000}"/>
    <cellStyle name="40% - Accent5 2" xfId="10261" xr:uid="{00000000-0005-0000-0000-00000F280000}"/>
    <cellStyle name="40% - Accent5 2 10" xfId="10262" xr:uid="{00000000-0005-0000-0000-000010280000}"/>
    <cellStyle name="40% - Accent5 2 10 2" xfId="10263" xr:uid="{00000000-0005-0000-0000-000011280000}"/>
    <cellStyle name="40% - Accent5 2 10 2 2" xfId="10264" xr:uid="{00000000-0005-0000-0000-000012280000}"/>
    <cellStyle name="40% - Accent5 2 10 2 3" xfId="10265" xr:uid="{00000000-0005-0000-0000-000013280000}"/>
    <cellStyle name="40% - Accent5 2 10 3" xfId="10266" xr:uid="{00000000-0005-0000-0000-000014280000}"/>
    <cellStyle name="40% - Accent5 2 10 4" xfId="10267" xr:uid="{00000000-0005-0000-0000-000015280000}"/>
    <cellStyle name="40% - Accent5 2 11" xfId="10268" xr:uid="{00000000-0005-0000-0000-000016280000}"/>
    <cellStyle name="40% - Accent5 2 11 2" xfId="10269" xr:uid="{00000000-0005-0000-0000-000017280000}"/>
    <cellStyle name="40% - Accent5 2 11 2 2" xfId="10270" xr:uid="{00000000-0005-0000-0000-000018280000}"/>
    <cellStyle name="40% - Accent5 2 11 2 3" xfId="10271" xr:uid="{00000000-0005-0000-0000-000019280000}"/>
    <cellStyle name="40% - Accent5 2 11 3" xfId="10272" xr:uid="{00000000-0005-0000-0000-00001A280000}"/>
    <cellStyle name="40% - Accent5 2 11 4" xfId="10273" xr:uid="{00000000-0005-0000-0000-00001B280000}"/>
    <cellStyle name="40% - Accent5 2 12" xfId="10274" xr:uid="{00000000-0005-0000-0000-00001C280000}"/>
    <cellStyle name="40% - Accent5 2 12 2" xfId="10275" xr:uid="{00000000-0005-0000-0000-00001D280000}"/>
    <cellStyle name="40% - Accent5 2 12 2 2" xfId="10276" xr:uid="{00000000-0005-0000-0000-00001E280000}"/>
    <cellStyle name="40% - Accent5 2 12 2 3" xfId="10277" xr:uid="{00000000-0005-0000-0000-00001F280000}"/>
    <cellStyle name="40% - Accent5 2 12 3" xfId="10278" xr:uid="{00000000-0005-0000-0000-000020280000}"/>
    <cellStyle name="40% - Accent5 2 12 4" xfId="10279" xr:uid="{00000000-0005-0000-0000-000021280000}"/>
    <cellStyle name="40% - Accent5 2 13" xfId="10280" xr:uid="{00000000-0005-0000-0000-000022280000}"/>
    <cellStyle name="40% - Accent5 2 13 2" xfId="10281" xr:uid="{00000000-0005-0000-0000-000023280000}"/>
    <cellStyle name="40% - Accent5 2 13 2 2" xfId="10282" xr:uid="{00000000-0005-0000-0000-000024280000}"/>
    <cellStyle name="40% - Accent5 2 13 2 3" xfId="10283" xr:uid="{00000000-0005-0000-0000-000025280000}"/>
    <cellStyle name="40% - Accent5 2 13 3" xfId="10284" xr:uid="{00000000-0005-0000-0000-000026280000}"/>
    <cellStyle name="40% - Accent5 2 13 4" xfId="10285" xr:uid="{00000000-0005-0000-0000-000027280000}"/>
    <cellStyle name="40% - Accent5 2 14" xfId="10286" xr:uid="{00000000-0005-0000-0000-000028280000}"/>
    <cellStyle name="40% - Accent5 2 14 2" xfId="10287" xr:uid="{00000000-0005-0000-0000-000029280000}"/>
    <cellStyle name="40% - Accent5 2 14 3" xfId="10288" xr:uid="{00000000-0005-0000-0000-00002A280000}"/>
    <cellStyle name="40% - Accent5 2 15" xfId="10289" xr:uid="{00000000-0005-0000-0000-00002B280000}"/>
    <cellStyle name="40% - Accent5 2 16" xfId="10290" xr:uid="{00000000-0005-0000-0000-00002C280000}"/>
    <cellStyle name="40% - Accent5 2 2" xfId="10291" xr:uid="{00000000-0005-0000-0000-00002D280000}"/>
    <cellStyle name="40% - Accent5 2 2 10" xfId="10292" xr:uid="{00000000-0005-0000-0000-00002E280000}"/>
    <cellStyle name="40% - Accent5 2 2 10 2" xfId="10293" xr:uid="{00000000-0005-0000-0000-00002F280000}"/>
    <cellStyle name="40% - Accent5 2 2 10 3" xfId="10294" xr:uid="{00000000-0005-0000-0000-000030280000}"/>
    <cellStyle name="40% - Accent5 2 2 11" xfId="10295" xr:uid="{00000000-0005-0000-0000-000031280000}"/>
    <cellStyle name="40% - Accent5 2 2 12" xfId="10296" xr:uid="{00000000-0005-0000-0000-000032280000}"/>
    <cellStyle name="40% - Accent5 2 2 2" xfId="10297" xr:uid="{00000000-0005-0000-0000-000033280000}"/>
    <cellStyle name="40% - Accent5 2 2 2 10" xfId="10298" xr:uid="{00000000-0005-0000-0000-000034280000}"/>
    <cellStyle name="40% - Accent5 2 2 2 2" xfId="10299" xr:uid="{00000000-0005-0000-0000-000035280000}"/>
    <cellStyle name="40% - Accent5 2 2 2 2 2" xfId="10300" xr:uid="{00000000-0005-0000-0000-000036280000}"/>
    <cellStyle name="40% - Accent5 2 2 2 2 2 2" xfId="10301" xr:uid="{00000000-0005-0000-0000-000037280000}"/>
    <cellStyle name="40% - Accent5 2 2 2 2 2 3" xfId="10302" xr:uid="{00000000-0005-0000-0000-000038280000}"/>
    <cellStyle name="40% - Accent5 2 2 2 2 3" xfId="10303" xr:uid="{00000000-0005-0000-0000-000039280000}"/>
    <cellStyle name="40% - Accent5 2 2 2 2 4" xfId="10304" xr:uid="{00000000-0005-0000-0000-00003A280000}"/>
    <cellStyle name="40% - Accent5 2 2 2 3" xfId="10305" xr:uid="{00000000-0005-0000-0000-00003B280000}"/>
    <cellStyle name="40% - Accent5 2 2 2 3 2" xfId="10306" xr:uid="{00000000-0005-0000-0000-00003C280000}"/>
    <cellStyle name="40% - Accent5 2 2 2 3 2 2" xfId="10307" xr:uid="{00000000-0005-0000-0000-00003D280000}"/>
    <cellStyle name="40% - Accent5 2 2 2 3 2 3" xfId="10308" xr:uid="{00000000-0005-0000-0000-00003E280000}"/>
    <cellStyle name="40% - Accent5 2 2 2 3 3" xfId="10309" xr:uid="{00000000-0005-0000-0000-00003F280000}"/>
    <cellStyle name="40% - Accent5 2 2 2 3 4" xfId="10310" xr:uid="{00000000-0005-0000-0000-000040280000}"/>
    <cellStyle name="40% - Accent5 2 2 2 4" xfId="10311" xr:uid="{00000000-0005-0000-0000-000041280000}"/>
    <cellStyle name="40% - Accent5 2 2 2 4 2" xfId="10312" xr:uid="{00000000-0005-0000-0000-000042280000}"/>
    <cellStyle name="40% - Accent5 2 2 2 4 2 2" xfId="10313" xr:uid="{00000000-0005-0000-0000-000043280000}"/>
    <cellStyle name="40% - Accent5 2 2 2 4 2 3" xfId="10314" xr:uid="{00000000-0005-0000-0000-000044280000}"/>
    <cellStyle name="40% - Accent5 2 2 2 4 3" xfId="10315" xr:uid="{00000000-0005-0000-0000-000045280000}"/>
    <cellStyle name="40% - Accent5 2 2 2 4 4" xfId="10316" xr:uid="{00000000-0005-0000-0000-000046280000}"/>
    <cellStyle name="40% - Accent5 2 2 2 5" xfId="10317" xr:uid="{00000000-0005-0000-0000-000047280000}"/>
    <cellStyle name="40% - Accent5 2 2 2 5 2" xfId="10318" xr:uid="{00000000-0005-0000-0000-000048280000}"/>
    <cellStyle name="40% - Accent5 2 2 2 5 2 2" xfId="10319" xr:uid="{00000000-0005-0000-0000-000049280000}"/>
    <cellStyle name="40% - Accent5 2 2 2 5 2 3" xfId="10320" xr:uid="{00000000-0005-0000-0000-00004A280000}"/>
    <cellStyle name="40% - Accent5 2 2 2 5 3" xfId="10321" xr:uid="{00000000-0005-0000-0000-00004B280000}"/>
    <cellStyle name="40% - Accent5 2 2 2 5 4" xfId="10322" xr:uid="{00000000-0005-0000-0000-00004C280000}"/>
    <cellStyle name="40% - Accent5 2 2 2 6" xfId="10323" xr:uid="{00000000-0005-0000-0000-00004D280000}"/>
    <cellStyle name="40% - Accent5 2 2 2 6 2" xfId="10324" xr:uid="{00000000-0005-0000-0000-00004E280000}"/>
    <cellStyle name="40% - Accent5 2 2 2 6 2 2" xfId="10325" xr:uid="{00000000-0005-0000-0000-00004F280000}"/>
    <cellStyle name="40% - Accent5 2 2 2 6 2 3" xfId="10326" xr:uid="{00000000-0005-0000-0000-000050280000}"/>
    <cellStyle name="40% - Accent5 2 2 2 6 3" xfId="10327" xr:uid="{00000000-0005-0000-0000-000051280000}"/>
    <cellStyle name="40% - Accent5 2 2 2 6 4" xfId="10328" xr:uid="{00000000-0005-0000-0000-000052280000}"/>
    <cellStyle name="40% - Accent5 2 2 2 7" xfId="10329" xr:uid="{00000000-0005-0000-0000-000053280000}"/>
    <cellStyle name="40% - Accent5 2 2 2 7 2" xfId="10330" xr:uid="{00000000-0005-0000-0000-000054280000}"/>
    <cellStyle name="40% - Accent5 2 2 2 7 2 2" xfId="10331" xr:uid="{00000000-0005-0000-0000-000055280000}"/>
    <cellStyle name="40% - Accent5 2 2 2 7 2 3" xfId="10332" xr:uid="{00000000-0005-0000-0000-000056280000}"/>
    <cellStyle name="40% - Accent5 2 2 2 7 3" xfId="10333" xr:uid="{00000000-0005-0000-0000-000057280000}"/>
    <cellStyle name="40% - Accent5 2 2 2 7 4" xfId="10334" xr:uid="{00000000-0005-0000-0000-000058280000}"/>
    <cellStyle name="40% - Accent5 2 2 2 8" xfId="10335" xr:uid="{00000000-0005-0000-0000-000059280000}"/>
    <cellStyle name="40% - Accent5 2 2 2 8 2" xfId="10336" xr:uid="{00000000-0005-0000-0000-00005A280000}"/>
    <cellStyle name="40% - Accent5 2 2 2 8 3" xfId="10337" xr:uid="{00000000-0005-0000-0000-00005B280000}"/>
    <cellStyle name="40% - Accent5 2 2 2 9" xfId="10338" xr:uid="{00000000-0005-0000-0000-00005C280000}"/>
    <cellStyle name="40% - Accent5 2 2 3" xfId="10339" xr:uid="{00000000-0005-0000-0000-00005D280000}"/>
    <cellStyle name="40% - Accent5 2 2 3 10" xfId="10340" xr:uid="{00000000-0005-0000-0000-00005E280000}"/>
    <cellStyle name="40% - Accent5 2 2 3 2" xfId="10341" xr:uid="{00000000-0005-0000-0000-00005F280000}"/>
    <cellStyle name="40% - Accent5 2 2 3 2 2" xfId="10342" xr:uid="{00000000-0005-0000-0000-000060280000}"/>
    <cellStyle name="40% - Accent5 2 2 3 2 2 2" xfId="10343" xr:uid="{00000000-0005-0000-0000-000061280000}"/>
    <cellStyle name="40% - Accent5 2 2 3 2 2 3" xfId="10344" xr:uid="{00000000-0005-0000-0000-000062280000}"/>
    <cellStyle name="40% - Accent5 2 2 3 2 3" xfId="10345" xr:uid="{00000000-0005-0000-0000-000063280000}"/>
    <cellStyle name="40% - Accent5 2 2 3 2 4" xfId="10346" xr:uid="{00000000-0005-0000-0000-000064280000}"/>
    <cellStyle name="40% - Accent5 2 2 3 3" xfId="10347" xr:uid="{00000000-0005-0000-0000-000065280000}"/>
    <cellStyle name="40% - Accent5 2 2 3 3 2" xfId="10348" xr:uid="{00000000-0005-0000-0000-000066280000}"/>
    <cellStyle name="40% - Accent5 2 2 3 3 2 2" xfId="10349" xr:uid="{00000000-0005-0000-0000-000067280000}"/>
    <cellStyle name="40% - Accent5 2 2 3 3 2 3" xfId="10350" xr:uid="{00000000-0005-0000-0000-000068280000}"/>
    <cellStyle name="40% - Accent5 2 2 3 3 3" xfId="10351" xr:uid="{00000000-0005-0000-0000-000069280000}"/>
    <cellStyle name="40% - Accent5 2 2 3 3 4" xfId="10352" xr:uid="{00000000-0005-0000-0000-00006A280000}"/>
    <cellStyle name="40% - Accent5 2 2 3 4" xfId="10353" xr:uid="{00000000-0005-0000-0000-00006B280000}"/>
    <cellStyle name="40% - Accent5 2 2 3 4 2" xfId="10354" xr:uid="{00000000-0005-0000-0000-00006C280000}"/>
    <cellStyle name="40% - Accent5 2 2 3 4 2 2" xfId="10355" xr:uid="{00000000-0005-0000-0000-00006D280000}"/>
    <cellStyle name="40% - Accent5 2 2 3 4 2 3" xfId="10356" xr:uid="{00000000-0005-0000-0000-00006E280000}"/>
    <cellStyle name="40% - Accent5 2 2 3 4 3" xfId="10357" xr:uid="{00000000-0005-0000-0000-00006F280000}"/>
    <cellStyle name="40% - Accent5 2 2 3 4 4" xfId="10358" xr:uid="{00000000-0005-0000-0000-000070280000}"/>
    <cellStyle name="40% - Accent5 2 2 3 5" xfId="10359" xr:uid="{00000000-0005-0000-0000-000071280000}"/>
    <cellStyle name="40% - Accent5 2 2 3 5 2" xfId="10360" xr:uid="{00000000-0005-0000-0000-000072280000}"/>
    <cellStyle name="40% - Accent5 2 2 3 5 2 2" xfId="10361" xr:uid="{00000000-0005-0000-0000-000073280000}"/>
    <cellStyle name="40% - Accent5 2 2 3 5 2 3" xfId="10362" xr:uid="{00000000-0005-0000-0000-000074280000}"/>
    <cellStyle name="40% - Accent5 2 2 3 5 3" xfId="10363" xr:uid="{00000000-0005-0000-0000-000075280000}"/>
    <cellStyle name="40% - Accent5 2 2 3 5 4" xfId="10364" xr:uid="{00000000-0005-0000-0000-000076280000}"/>
    <cellStyle name="40% - Accent5 2 2 3 6" xfId="10365" xr:uid="{00000000-0005-0000-0000-000077280000}"/>
    <cellStyle name="40% - Accent5 2 2 3 6 2" xfId="10366" xr:uid="{00000000-0005-0000-0000-000078280000}"/>
    <cellStyle name="40% - Accent5 2 2 3 6 2 2" xfId="10367" xr:uid="{00000000-0005-0000-0000-000079280000}"/>
    <cellStyle name="40% - Accent5 2 2 3 6 2 3" xfId="10368" xr:uid="{00000000-0005-0000-0000-00007A280000}"/>
    <cellStyle name="40% - Accent5 2 2 3 6 3" xfId="10369" xr:uid="{00000000-0005-0000-0000-00007B280000}"/>
    <cellStyle name="40% - Accent5 2 2 3 6 4" xfId="10370" xr:uid="{00000000-0005-0000-0000-00007C280000}"/>
    <cellStyle name="40% - Accent5 2 2 3 7" xfId="10371" xr:uid="{00000000-0005-0000-0000-00007D280000}"/>
    <cellStyle name="40% - Accent5 2 2 3 7 2" xfId="10372" xr:uid="{00000000-0005-0000-0000-00007E280000}"/>
    <cellStyle name="40% - Accent5 2 2 3 7 2 2" xfId="10373" xr:uid="{00000000-0005-0000-0000-00007F280000}"/>
    <cellStyle name="40% - Accent5 2 2 3 7 2 3" xfId="10374" xr:uid="{00000000-0005-0000-0000-000080280000}"/>
    <cellStyle name="40% - Accent5 2 2 3 7 3" xfId="10375" xr:uid="{00000000-0005-0000-0000-000081280000}"/>
    <cellStyle name="40% - Accent5 2 2 3 7 4" xfId="10376" xr:uid="{00000000-0005-0000-0000-000082280000}"/>
    <cellStyle name="40% - Accent5 2 2 3 8" xfId="10377" xr:uid="{00000000-0005-0000-0000-000083280000}"/>
    <cellStyle name="40% - Accent5 2 2 3 8 2" xfId="10378" xr:uid="{00000000-0005-0000-0000-000084280000}"/>
    <cellStyle name="40% - Accent5 2 2 3 8 3" xfId="10379" xr:uid="{00000000-0005-0000-0000-000085280000}"/>
    <cellStyle name="40% - Accent5 2 2 3 9" xfId="10380" xr:uid="{00000000-0005-0000-0000-000086280000}"/>
    <cellStyle name="40% - Accent5 2 2 4" xfId="10381" xr:uid="{00000000-0005-0000-0000-000087280000}"/>
    <cellStyle name="40% - Accent5 2 2 4 2" xfId="10382" xr:uid="{00000000-0005-0000-0000-000088280000}"/>
    <cellStyle name="40% - Accent5 2 2 4 2 2" xfId="10383" xr:uid="{00000000-0005-0000-0000-000089280000}"/>
    <cellStyle name="40% - Accent5 2 2 4 2 3" xfId="10384" xr:uid="{00000000-0005-0000-0000-00008A280000}"/>
    <cellStyle name="40% - Accent5 2 2 4 3" xfId="10385" xr:uid="{00000000-0005-0000-0000-00008B280000}"/>
    <cellStyle name="40% - Accent5 2 2 4 4" xfId="10386" xr:uid="{00000000-0005-0000-0000-00008C280000}"/>
    <cellStyle name="40% - Accent5 2 2 5" xfId="10387" xr:uid="{00000000-0005-0000-0000-00008D280000}"/>
    <cellStyle name="40% - Accent5 2 2 5 2" xfId="10388" xr:uid="{00000000-0005-0000-0000-00008E280000}"/>
    <cellStyle name="40% - Accent5 2 2 5 2 2" xfId="10389" xr:uid="{00000000-0005-0000-0000-00008F280000}"/>
    <cellStyle name="40% - Accent5 2 2 5 2 3" xfId="10390" xr:uid="{00000000-0005-0000-0000-000090280000}"/>
    <cellStyle name="40% - Accent5 2 2 5 3" xfId="10391" xr:uid="{00000000-0005-0000-0000-000091280000}"/>
    <cellStyle name="40% - Accent5 2 2 5 4" xfId="10392" xr:uid="{00000000-0005-0000-0000-000092280000}"/>
    <cellStyle name="40% - Accent5 2 2 6" xfId="10393" xr:uid="{00000000-0005-0000-0000-000093280000}"/>
    <cellStyle name="40% - Accent5 2 2 6 2" xfId="10394" xr:uid="{00000000-0005-0000-0000-000094280000}"/>
    <cellStyle name="40% - Accent5 2 2 6 2 2" xfId="10395" xr:uid="{00000000-0005-0000-0000-000095280000}"/>
    <cellStyle name="40% - Accent5 2 2 6 2 3" xfId="10396" xr:uid="{00000000-0005-0000-0000-000096280000}"/>
    <cellStyle name="40% - Accent5 2 2 6 3" xfId="10397" xr:uid="{00000000-0005-0000-0000-000097280000}"/>
    <cellStyle name="40% - Accent5 2 2 6 4" xfId="10398" xr:uid="{00000000-0005-0000-0000-000098280000}"/>
    <cellStyle name="40% - Accent5 2 2 7" xfId="10399" xr:uid="{00000000-0005-0000-0000-000099280000}"/>
    <cellStyle name="40% - Accent5 2 2 7 2" xfId="10400" xr:uid="{00000000-0005-0000-0000-00009A280000}"/>
    <cellStyle name="40% - Accent5 2 2 7 2 2" xfId="10401" xr:uid="{00000000-0005-0000-0000-00009B280000}"/>
    <cellStyle name="40% - Accent5 2 2 7 2 3" xfId="10402" xr:uid="{00000000-0005-0000-0000-00009C280000}"/>
    <cellStyle name="40% - Accent5 2 2 7 3" xfId="10403" xr:uid="{00000000-0005-0000-0000-00009D280000}"/>
    <cellStyle name="40% - Accent5 2 2 7 4" xfId="10404" xr:uid="{00000000-0005-0000-0000-00009E280000}"/>
    <cellStyle name="40% - Accent5 2 2 8" xfId="10405" xr:uid="{00000000-0005-0000-0000-00009F280000}"/>
    <cellStyle name="40% - Accent5 2 2 8 2" xfId="10406" xr:uid="{00000000-0005-0000-0000-0000A0280000}"/>
    <cellStyle name="40% - Accent5 2 2 8 2 2" xfId="10407" xr:uid="{00000000-0005-0000-0000-0000A1280000}"/>
    <cellStyle name="40% - Accent5 2 2 8 2 3" xfId="10408" xr:uid="{00000000-0005-0000-0000-0000A2280000}"/>
    <cellStyle name="40% - Accent5 2 2 8 3" xfId="10409" xr:uid="{00000000-0005-0000-0000-0000A3280000}"/>
    <cellStyle name="40% - Accent5 2 2 8 4" xfId="10410" xr:uid="{00000000-0005-0000-0000-0000A4280000}"/>
    <cellStyle name="40% - Accent5 2 2 9" xfId="10411" xr:uid="{00000000-0005-0000-0000-0000A5280000}"/>
    <cellStyle name="40% - Accent5 2 2 9 2" xfId="10412" xr:uid="{00000000-0005-0000-0000-0000A6280000}"/>
    <cellStyle name="40% - Accent5 2 2 9 2 2" xfId="10413" xr:uid="{00000000-0005-0000-0000-0000A7280000}"/>
    <cellStyle name="40% - Accent5 2 2 9 2 3" xfId="10414" xr:uid="{00000000-0005-0000-0000-0000A8280000}"/>
    <cellStyle name="40% - Accent5 2 2 9 3" xfId="10415" xr:uid="{00000000-0005-0000-0000-0000A9280000}"/>
    <cellStyle name="40% - Accent5 2 2 9 4" xfId="10416" xr:uid="{00000000-0005-0000-0000-0000AA280000}"/>
    <cellStyle name="40% - Accent5 2 3" xfId="10417" xr:uid="{00000000-0005-0000-0000-0000AB280000}"/>
    <cellStyle name="40% - Accent5 2 3 10" xfId="10418" xr:uid="{00000000-0005-0000-0000-0000AC280000}"/>
    <cellStyle name="40% - Accent5 2 3 10 2" xfId="10419" xr:uid="{00000000-0005-0000-0000-0000AD280000}"/>
    <cellStyle name="40% - Accent5 2 3 10 3" xfId="10420" xr:uid="{00000000-0005-0000-0000-0000AE280000}"/>
    <cellStyle name="40% - Accent5 2 3 11" xfId="10421" xr:uid="{00000000-0005-0000-0000-0000AF280000}"/>
    <cellStyle name="40% - Accent5 2 3 12" xfId="10422" xr:uid="{00000000-0005-0000-0000-0000B0280000}"/>
    <cellStyle name="40% - Accent5 2 3 2" xfId="10423" xr:uid="{00000000-0005-0000-0000-0000B1280000}"/>
    <cellStyle name="40% - Accent5 2 3 2 10" xfId="10424" xr:uid="{00000000-0005-0000-0000-0000B2280000}"/>
    <cellStyle name="40% - Accent5 2 3 2 2" xfId="10425" xr:uid="{00000000-0005-0000-0000-0000B3280000}"/>
    <cellStyle name="40% - Accent5 2 3 2 2 2" xfId="10426" xr:uid="{00000000-0005-0000-0000-0000B4280000}"/>
    <cellStyle name="40% - Accent5 2 3 2 2 2 2" xfId="10427" xr:uid="{00000000-0005-0000-0000-0000B5280000}"/>
    <cellStyle name="40% - Accent5 2 3 2 2 2 3" xfId="10428" xr:uid="{00000000-0005-0000-0000-0000B6280000}"/>
    <cellStyle name="40% - Accent5 2 3 2 2 3" xfId="10429" xr:uid="{00000000-0005-0000-0000-0000B7280000}"/>
    <cellStyle name="40% - Accent5 2 3 2 2 4" xfId="10430" xr:uid="{00000000-0005-0000-0000-0000B8280000}"/>
    <cellStyle name="40% - Accent5 2 3 2 3" xfId="10431" xr:uid="{00000000-0005-0000-0000-0000B9280000}"/>
    <cellStyle name="40% - Accent5 2 3 2 3 2" xfId="10432" xr:uid="{00000000-0005-0000-0000-0000BA280000}"/>
    <cellStyle name="40% - Accent5 2 3 2 3 2 2" xfId="10433" xr:uid="{00000000-0005-0000-0000-0000BB280000}"/>
    <cellStyle name="40% - Accent5 2 3 2 3 2 3" xfId="10434" xr:uid="{00000000-0005-0000-0000-0000BC280000}"/>
    <cellStyle name="40% - Accent5 2 3 2 3 3" xfId="10435" xr:uid="{00000000-0005-0000-0000-0000BD280000}"/>
    <cellStyle name="40% - Accent5 2 3 2 3 4" xfId="10436" xr:uid="{00000000-0005-0000-0000-0000BE280000}"/>
    <cellStyle name="40% - Accent5 2 3 2 4" xfId="10437" xr:uid="{00000000-0005-0000-0000-0000BF280000}"/>
    <cellStyle name="40% - Accent5 2 3 2 4 2" xfId="10438" xr:uid="{00000000-0005-0000-0000-0000C0280000}"/>
    <cellStyle name="40% - Accent5 2 3 2 4 2 2" xfId="10439" xr:uid="{00000000-0005-0000-0000-0000C1280000}"/>
    <cellStyle name="40% - Accent5 2 3 2 4 2 3" xfId="10440" xr:uid="{00000000-0005-0000-0000-0000C2280000}"/>
    <cellStyle name="40% - Accent5 2 3 2 4 3" xfId="10441" xr:uid="{00000000-0005-0000-0000-0000C3280000}"/>
    <cellStyle name="40% - Accent5 2 3 2 4 4" xfId="10442" xr:uid="{00000000-0005-0000-0000-0000C4280000}"/>
    <cellStyle name="40% - Accent5 2 3 2 5" xfId="10443" xr:uid="{00000000-0005-0000-0000-0000C5280000}"/>
    <cellStyle name="40% - Accent5 2 3 2 5 2" xfId="10444" xr:uid="{00000000-0005-0000-0000-0000C6280000}"/>
    <cellStyle name="40% - Accent5 2 3 2 5 2 2" xfId="10445" xr:uid="{00000000-0005-0000-0000-0000C7280000}"/>
    <cellStyle name="40% - Accent5 2 3 2 5 2 3" xfId="10446" xr:uid="{00000000-0005-0000-0000-0000C8280000}"/>
    <cellStyle name="40% - Accent5 2 3 2 5 3" xfId="10447" xr:uid="{00000000-0005-0000-0000-0000C9280000}"/>
    <cellStyle name="40% - Accent5 2 3 2 5 4" xfId="10448" xr:uid="{00000000-0005-0000-0000-0000CA280000}"/>
    <cellStyle name="40% - Accent5 2 3 2 6" xfId="10449" xr:uid="{00000000-0005-0000-0000-0000CB280000}"/>
    <cellStyle name="40% - Accent5 2 3 2 6 2" xfId="10450" xr:uid="{00000000-0005-0000-0000-0000CC280000}"/>
    <cellStyle name="40% - Accent5 2 3 2 6 2 2" xfId="10451" xr:uid="{00000000-0005-0000-0000-0000CD280000}"/>
    <cellStyle name="40% - Accent5 2 3 2 6 2 3" xfId="10452" xr:uid="{00000000-0005-0000-0000-0000CE280000}"/>
    <cellStyle name="40% - Accent5 2 3 2 6 3" xfId="10453" xr:uid="{00000000-0005-0000-0000-0000CF280000}"/>
    <cellStyle name="40% - Accent5 2 3 2 6 4" xfId="10454" xr:uid="{00000000-0005-0000-0000-0000D0280000}"/>
    <cellStyle name="40% - Accent5 2 3 2 7" xfId="10455" xr:uid="{00000000-0005-0000-0000-0000D1280000}"/>
    <cellStyle name="40% - Accent5 2 3 2 7 2" xfId="10456" xr:uid="{00000000-0005-0000-0000-0000D2280000}"/>
    <cellStyle name="40% - Accent5 2 3 2 7 2 2" xfId="10457" xr:uid="{00000000-0005-0000-0000-0000D3280000}"/>
    <cellStyle name="40% - Accent5 2 3 2 7 2 3" xfId="10458" xr:uid="{00000000-0005-0000-0000-0000D4280000}"/>
    <cellStyle name="40% - Accent5 2 3 2 7 3" xfId="10459" xr:uid="{00000000-0005-0000-0000-0000D5280000}"/>
    <cellStyle name="40% - Accent5 2 3 2 7 4" xfId="10460" xr:uid="{00000000-0005-0000-0000-0000D6280000}"/>
    <cellStyle name="40% - Accent5 2 3 2 8" xfId="10461" xr:uid="{00000000-0005-0000-0000-0000D7280000}"/>
    <cellStyle name="40% - Accent5 2 3 2 8 2" xfId="10462" xr:uid="{00000000-0005-0000-0000-0000D8280000}"/>
    <cellStyle name="40% - Accent5 2 3 2 8 3" xfId="10463" xr:uid="{00000000-0005-0000-0000-0000D9280000}"/>
    <cellStyle name="40% - Accent5 2 3 2 9" xfId="10464" xr:uid="{00000000-0005-0000-0000-0000DA280000}"/>
    <cellStyle name="40% - Accent5 2 3 3" xfId="10465" xr:uid="{00000000-0005-0000-0000-0000DB280000}"/>
    <cellStyle name="40% - Accent5 2 3 3 10" xfId="10466" xr:uid="{00000000-0005-0000-0000-0000DC280000}"/>
    <cellStyle name="40% - Accent5 2 3 3 2" xfId="10467" xr:uid="{00000000-0005-0000-0000-0000DD280000}"/>
    <cellStyle name="40% - Accent5 2 3 3 2 2" xfId="10468" xr:uid="{00000000-0005-0000-0000-0000DE280000}"/>
    <cellStyle name="40% - Accent5 2 3 3 2 2 2" xfId="10469" xr:uid="{00000000-0005-0000-0000-0000DF280000}"/>
    <cellStyle name="40% - Accent5 2 3 3 2 2 3" xfId="10470" xr:uid="{00000000-0005-0000-0000-0000E0280000}"/>
    <cellStyle name="40% - Accent5 2 3 3 2 3" xfId="10471" xr:uid="{00000000-0005-0000-0000-0000E1280000}"/>
    <cellStyle name="40% - Accent5 2 3 3 2 4" xfId="10472" xr:uid="{00000000-0005-0000-0000-0000E2280000}"/>
    <cellStyle name="40% - Accent5 2 3 3 3" xfId="10473" xr:uid="{00000000-0005-0000-0000-0000E3280000}"/>
    <cellStyle name="40% - Accent5 2 3 3 3 2" xfId="10474" xr:uid="{00000000-0005-0000-0000-0000E4280000}"/>
    <cellStyle name="40% - Accent5 2 3 3 3 2 2" xfId="10475" xr:uid="{00000000-0005-0000-0000-0000E5280000}"/>
    <cellStyle name="40% - Accent5 2 3 3 3 2 3" xfId="10476" xr:uid="{00000000-0005-0000-0000-0000E6280000}"/>
    <cellStyle name="40% - Accent5 2 3 3 3 3" xfId="10477" xr:uid="{00000000-0005-0000-0000-0000E7280000}"/>
    <cellStyle name="40% - Accent5 2 3 3 3 4" xfId="10478" xr:uid="{00000000-0005-0000-0000-0000E8280000}"/>
    <cellStyle name="40% - Accent5 2 3 3 4" xfId="10479" xr:uid="{00000000-0005-0000-0000-0000E9280000}"/>
    <cellStyle name="40% - Accent5 2 3 3 4 2" xfId="10480" xr:uid="{00000000-0005-0000-0000-0000EA280000}"/>
    <cellStyle name="40% - Accent5 2 3 3 4 2 2" xfId="10481" xr:uid="{00000000-0005-0000-0000-0000EB280000}"/>
    <cellStyle name="40% - Accent5 2 3 3 4 2 3" xfId="10482" xr:uid="{00000000-0005-0000-0000-0000EC280000}"/>
    <cellStyle name="40% - Accent5 2 3 3 4 3" xfId="10483" xr:uid="{00000000-0005-0000-0000-0000ED280000}"/>
    <cellStyle name="40% - Accent5 2 3 3 4 4" xfId="10484" xr:uid="{00000000-0005-0000-0000-0000EE280000}"/>
    <cellStyle name="40% - Accent5 2 3 3 5" xfId="10485" xr:uid="{00000000-0005-0000-0000-0000EF280000}"/>
    <cellStyle name="40% - Accent5 2 3 3 5 2" xfId="10486" xr:uid="{00000000-0005-0000-0000-0000F0280000}"/>
    <cellStyle name="40% - Accent5 2 3 3 5 2 2" xfId="10487" xr:uid="{00000000-0005-0000-0000-0000F1280000}"/>
    <cellStyle name="40% - Accent5 2 3 3 5 2 3" xfId="10488" xr:uid="{00000000-0005-0000-0000-0000F2280000}"/>
    <cellStyle name="40% - Accent5 2 3 3 5 3" xfId="10489" xr:uid="{00000000-0005-0000-0000-0000F3280000}"/>
    <cellStyle name="40% - Accent5 2 3 3 5 4" xfId="10490" xr:uid="{00000000-0005-0000-0000-0000F4280000}"/>
    <cellStyle name="40% - Accent5 2 3 3 6" xfId="10491" xr:uid="{00000000-0005-0000-0000-0000F5280000}"/>
    <cellStyle name="40% - Accent5 2 3 3 6 2" xfId="10492" xr:uid="{00000000-0005-0000-0000-0000F6280000}"/>
    <cellStyle name="40% - Accent5 2 3 3 6 2 2" xfId="10493" xr:uid="{00000000-0005-0000-0000-0000F7280000}"/>
    <cellStyle name="40% - Accent5 2 3 3 6 2 3" xfId="10494" xr:uid="{00000000-0005-0000-0000-0000F8280000}"/>
    <cellStyle name="40% - Accent5 2 3 3 6 3" xfId="10495" xr:uid="{00000000-0005-0000-0000-0000F9280000}"/>
    <cellStyle name="40% - Accent5 2 3 3 6 4" xfId="10496" xr:uid="{00000000-0005-0000-0000-0000FA280000}"/>
    <cellStyle name="40% - Accent5 2 3 3 7" xfId="10497" xr:uid="{00000000-0005-0000-0000-0000FB280000}"/>
    <cellStyle name="40% - Accent5 2 3 3 7 2" xfId="10498" xr:uid="{00000000-0005-0000-0000-0000FC280000}"/>
    <cellStyle name="40% - Accent5 2 3 3 7 2 2" xfId="10499" xr:uid="{00000000-0005-0000-0000-0000FD280000}"/>
    <cellStyle name="40% - Accent5 2 3 3 7 2 3" xfId="10500" xr:uid="{00000000-0005-0000-0000-0000FE280000}"/>
    <cellStyle name="40% - Accent5 2 3 3 7 3" xfId="10501" xr:uid="{00000000-0005-0000-0000-0000FF280000}"/>
    <cellStyle name="40% - Accent5 2 3 3 7 4" xfId="10502" xr:uid="{00000000-0005-0000-0000-000000290000}"/>
    <cellStyle name="40% - Accent5 2 3 3 8" xfId="10503" xr:uid="{00000000-0005-0000-0000-000001290000}"/>
    <cellStyle name="40% - Accent5 2 3 3 8 2" xfId="10504" xr:uid="{00000000-0005-0000-0000-000002290000}"/>
    <cellStyle name="40% - Accent5 2 3 3 8 3" xfId="10505" xr:uid="{00000000-0005-0000-0000-000003290000}"/>
    <cellStyle name="40% - Accent5 2 3 3 9" xfId="10506" xr:uid="{00000000-0005-0000-0000-000004290000}"/>
    <cellStyle name="40% - Accent5 2 3 4" xfId="10507" xr:uid="{00000000-0005-0000-0000-000005290000}"/>
    <cellStyle name="40% - Accent5 2 3 4 2" xfId="10508" xr:uid="{00000000-0005-0000-0000-000006290000}"/>
    <cellStyle name="40% - Accent5 2 3 4 2 2" xfId="10509" xr:uid="{00000000-0005-0000-0000-000007290000}"/>
    <cellStyle name="40% - Accent5 2 3 4 2 3" xfId="10510" xr:uid="{00000000-0005-0000-0000-000008290000}"/>
    <cellStyle name="40% - Accent5 2 3 4 3" xfId="10511" xr:uid="{00000000-0005-0000-0000-000009290000}"/>
    <cellStyle name="40% - Accent5 2 3 4 4" xfId="10512" xr:uid="{00000000-0005-0000-0000-00000A290000}"/>
    <cellStyle name="40% - Accent5 2 3 5" xfId="10513" xr:uid="{00000000-0005-0000-0000-00000B290000}"/>
    <cellStyle name="40% - Accent5 2 3 5 2" xfId="10514" xr:uid="{00000000-0005-0000-0000-00000C290000}"/>
    <cellStyle name="40% - Accent5 2 3 5 2 2" xfId="10515" xr:uid="{00000000-0005-0000-0000-00000D290000}"/>
    <cellStyle name="40% - Accent5 2 3 5 2 3" xfId="10516" xr:uid="{00000000-0005-0000-0000-00000E290000}"/>
    <cellStyle name="40% - Accent5 2 3 5 3" xfId="10517" xr:uid="{00000000-0005-0000-0000-00000F290000}"/>
    <cellStyle name="40% - Accent5 2 3 5 4" xfId="10518" xr:uid="{00000000-0005-0000-0000-000010290000}"/>
    <cellStyle name="40% - Accent5 2 3 6" xfId="10519" xr:uid="{00000000-0005-0000-0000-000011290000}"/>
    <cellStyle name="40% - Accent5 2 3 6 2" xfId="10520" xr:uid="{00000000-0005-0000-0000-000012290000}"/>
    <cellStyle name="40% - Accent5 2 3 6 2 2" xfId="10521" xr:uid="{00000000-0005-0000-0000-000013290000}"/>
    <cellStyle name="40% - Accent5 2 3 6 2 3" xfId="10522" xr:uid="{00000000-0005-0000-0000-000014290000}"/>
    <cellStyle name="40% - Accent5 2 3 6 3" xfId="10523" xr:uid="{00000000-0005-0000-0000-000015290000}"/>
    <cellStyle name="40% - Accent5 2 3 6 4" xfId="10524" xr:uid="{00000000-0005-0000-0000-000016290000}"/>
    <cellStyle name="40% - Accent5 2 3 7" xfId="10525" xr:uid="{00000000-0005-0000-0000-000017290000}"/>
    <cellStyle name="40% - Accent5 2 3 7 2" xfId="10526" xr:uid="{00000000-0005-0000-0000-000018290000}"/>
    <cellStyle name="40% - Accent5 2 3 7 2 2" xfId="10527" xr:uid="{00000000-0005-0000-0000-000019290000}"/>
    <cellStyle name="40% - Accent5 2 3 7 2 3" xfId="10528" xr:uid="{00000000-0005-0000-0000-00001A290000}"/>
    <cellStyle name="40% - Accent5 2 3 7 3" xfId="10529" xr:uid="{00000000-0005-0000-0000-00001B290000}"/>
    <cellStyle name="40% - Accent5 2 3 7 4" xfId="10530" xr:uid="{00000000-0005-0000-0000-00001C290000}"/>
    <cellStyle name="40% - Accent5 2 3 8" xfId="10531" xr:uid="{00000000-0005-0000-0000-00001D290000}"/>
    <cellStyle name="40% - Accent5 2 3 8 2" xfId="10532" xr:uid="{00000000-0005-0000-0000-00001E290000}"/>
    <cellStyle name="40% - Accent5 2 3 8 2 2" xfId="10533" xr:uid="{00000000-0005-0000-0000-00001F290000}"/>
    <cellStyle name="40% - Accent5 2 3 8 2 3" xfId="10534" xr:uid="{00000000-0005-0000-0000-000020290000}"/>
    <cellStyle name="40% - Accent5 2 3 8 3" xfId="10535" xr:uid="{00000000-0005-0000-0000-000021290000}"/>
    <cellStyle name="40% - Accent5 2 3 8 4" xfId="10536" xr:uid="{00000000-0005-0000-0000-000022290000}"/>
    <cellStyle name="40% - Accent5 2 3 9" xfId="10537" xr:uid="{00000000-0005-0000-0000-000023290000}"/>
    <cellStyle name="40% - Accent5 2 3 9 2" xfId="10538" xr:uid="{00000000-0005-0000-0000-000024290000}"/>
    <cellStyle name="40% - Accent5 2 3 9 2 2" xfId="10539" xr:uid="{00000000-0005-0000-0000-000025290000}"/>
    <cellStyle name="40% - Accent5 2 3 9 2 3" xfId="10540" xr:uid="{00000000-0005-0000-0000-000026290000}"/>
    <cellStyle name="40% - Accent5 2 3 9 3" xfId="10541" xr:uid="{00000000-0005-0000-0000-000027290000}"/>
    <cellStyle name="40% - Accent5 2 3 9 4" xfId="10542" xr:uid="{00000000-0005-0000-0000-000028290000}"/>
    <cellStyle name="40% - Accent5 2 4" xfId="10543" xr:uid="{00000000-0005-0000-0000-000029290000}"/>
    <cellStyle name="40% - Accent5 2 4 10" xfId="10544" xr:uid="{00000000-0005-0000-0000-00002A290000}"/>
    <cellStyle name="40% - Accent5 2 4 10 2" xfId="10545" xr:uid="{00000000-0005-0000-0000-00002B290000}"/>
    <cellStyle name="40% - Accent5 2 4 10 3" xfId="10546" xr:uid="{00000000-0005-0000-0000-00002C290000}"/>
    <cellStyle name="40% - Accent5 2 4 11" xfId="10547" xr:uid="{00000000-0005-0000-0000-00002D290000}"/>
    <cellStyle name="40% - Accent5 2 4 12" xfId="10548" xr:uid="{00000000-0005-0000-0000-00002E290000}"/>
    <cellStyle name="40% - Accent5 2 4 2" xfId="10549" xr:uid="{00000000-0005-0000-0000-00002F290000}"/>
    <cellStyle name="40% - Accent5 2 4 2 10" xfId="10550" xr:uid="{00000000-0005-0000-0000-000030290000}"/>
    <cellStyle name="40% - Accent5 2 4 2 2" xfId="10551" xr:uid="{00000000-0005-0000-0000-000031290000}"/>
    <cellStyle name="40% - Accent5 2 4 2 2 2" xfId="10552" xr:uid="{00000000-0005-0000-0000-000032290000}"/>
    <cellStyle name="40% - Accent5 2 4 2 2 2 2" xfId="10553" xr:uid="{00000000-0005-0000-0000-000033290000}"/>
    <cellStyle name="40% - Accent5 2 4 2 2 2 3" xfId="10554" xr:uid="{00000000-0005-0000-0000-000034290000}"/>
    <cellStyle name="40% - Accent5 2 4 2 2 3" xfId="10555" xr:uid="{00000000-0005-0000-0000-000035290000}"/>
    <cellStyle name="40% - Accent5 2 4 2 2 4" xfId="10556" xr:uid="{00000000-0005-0000-0000-000036290000}"/>
    <cellStyle name="40% - Accent5 2 4 2 3" xfId="10557" xr:uid="{00000000-0005-0000-0000-000037290000}"/>
    <cellStyle name="40% - Accent5 2 4 2 3 2" xfId="10558" xr:uid="{00000000-0005-0000-0000-000038290000}"/>
    <cellStyle name="40% - Accent5 2 4 2 3 2 2" xfId="10559" xr:uid="{00000000-0005-0000-0000-000039290000}"/>
    <cellStyle name="40% - Accent5 2 4 2 3 2 3" xfId="10560" xr:uid="{00000000-0005-0000-0000-00003A290000}"/>
    <cellStyle name="40% - Accent5 2 4 2 3 3" xfId="10561" xr:uid="{00000000-0005-0000-0000-00003B290000}"/>
    <cellStyle name="40% - Accent5 2 4 2 3 4" xfId="10562" xr:uid="{00000000-0005-0000-0000-00003C290000}"/>
    <cellStyle name="40% - Accent5 2 4 2 4" xfId="10563" xr:uid="{00000000-0005-0000-0000-00003D290000}"/>
    <cellStyle name="40% - Accent5 2 4 2 4 2" xfId="10564" xr:uid="{00000000-0005-0000-0000-00003E290000}"/>
    <cellStyle name="40% - Accent5 2 4 2 4 2 2" xfId="10565" xr:uid="{00000000-0005-0000-0000-00003F290000}"/>
    <cellStyle name="40% - Accent5 2 4 2 4 2 3" xfId="10566" xr:uid="{00000000-0005-0000-0000-000040290000}"/>
    <cellStyle name="40% - Accent5 2 4 2 4 3" xfId="10567" xr:uid="{00000000-0005-0000-0000-000041290000}"/>
    <cellStyle name="40% - Accent5 2 4 2 4 4" xfId="10568" xr:uid="{00000000-0005-0000-0000-000042290000}"/>
    <cellStyle name="40% - Accent5 2 4 2 5" xfId="10569" xr:uid="{00000000-0005-0000-0000-000043290000}"/>
    <cellStyle name="40% - Accent5 2 4 2 5 2" xfId="10570" xr:uid="{00000000-0005-0000-0000-000044290000}"/>
    <cellStyle name="40% - Accent5 2 4 2 5 2 2" xfId="10571" xr:uid="{00000000-0005-0000-0000-000045290000}"/>
    <cellStyle name="40% - Accent5 2 4 2 5 2 3" xfId="10572" xr:uid="{00000000-0005-0000-0000-000046290000}"/>
    <cellStyle name="40% - Accent5 2 4 2 5 3" xfId="10573" xr:uid="{00000000-0005-0000-0000-000047290000}"/>
    <cellStyle name="40% - Accent5 2 4 2 5 4" xfId="10574" xr:uid="{00000000-0005-0000-0000-000048290000}"/>
    <cellStyle name="40% - Accent5 2 4 2 6" xfId="10575" xr:uid="{00000000-0005-0000-0000-000049290000}"/>
    <cellStyle name="40% - Accent5 2 4 2 6 2" xfId="10576" xr:uid="{00000000-0005-0000-0000-00004A290000}"/>
    <cellStyle name="40% - Accent5 2 4 2 6 2 2" xfId="10577" xr:uid="{00000000-0005-0000-0000-00004B290000}"/>
    <cellStyle name="40% - Accent5 2 4 2 6 2 3" xfId="10578" xr:uid="{00000000-0005-0000-0000-00004C290000}"/>
    <cellStyle name="40% - Accent5 2 4 2 6 3" xfId="10579" xr:uid="{00000000-0005-0000-0000-00004D290000}"/>
    <cellStyle name="40% - Accent5 2 4 2 6 4" xfId="10580" xr:uid="{00000000-0005-0000-0000-00004E290000}"/>
    <cellStyle name="40% - Accent5 2 4 2 7" xfId="10581" xr:uid="{00000000-0005-0000-0000-00004F290000}"/>
    <cellStyle name="40% - Accent5 2 4 2 7 2" xfId="10582" xr:uid="{00000000-0005-0000-0000-000050290000}"/>
    <cellStyle name="40% - Accent5 2 4 2 7 2 2" xfId="10583" xr:uid="{00000000-0005-0000-0000-000051290000}"/>
    <cellStyle name="40% - Accent5 2 4 2 7 2 3" xfId="10584" xr:uid="{00000000-0005-0000-0000-000052290000}"/>
    <cellStyle name="40% - Accent5 2 4 2 7 3" xfId="10585" xr:uid="{00000000-0005-0000-0000-000053290000}"/>
    <cellStyle name="40% - Accent5 2 4 2 7 4" xfId="10586" xr:uid="{00000000-0005-0000-0000-000054290000}"/>
    <cellStyle name="40% - Accent5 2 4 2 8" xfId="10587" xr:uid="{00000000-0005-0000-0000-000055290000}"/>
    <cellStyle name="40% - Accent5 2 4 2 8 2" xfId="10588" xr:uid="{00000000-0005-0000-0000-000056290000}"/>
    <cellStyle name="40% - Accent5 2 4 2 8 3" xfId="10589" xr:uid="{00000000-0005-0000-0000-000057290000}"/>
    <cellStyle name="40% - Accent5 2 4 2 9" xfId="10590" xr:uid="{00000000-0005-0000-0000-000058290000}"/>
    <cellStyle name="40% - Accent5 2 4 3" xfId="10591" xr:uid="{00000000-0005-0000-0000-000059290000}"/>
    <cellStyle name="40% - Accent5 2 4 3 10" xfId="10592" xr:uid="{00000000-0005-0000-0000-00005A290000}"/>
    <cellStyle name="40% - Accent5 2 4 3 2" xfId="10593" xr:uid="{00000000-0005-0000-0000-00005B290000}"/>
    <cellStyle name="40% - Accent5 2 4 3 2 2" xfId="10594" xr:uid="{00000000-0005-0000-0000-00005C290000}"/>
    <cellStyle name="40% - Accent5 2 4 3 2 2 2" xfId="10595" xr:uid="{00000000-0005-0000-0000-00005D290000}"/>
    <cellStyle name="40% - Accent5 2 4 3 2 2 3" xfId="10596" xr:uid="{00000000-0005-0000-0000-00005E290000}"/>
    <cellStyle name="40% - Accent5 2 4 3 2 3" xfId="10597" xr:uid="{00000000-0005-0000-0000-00005F290000}"/>
    <cellStyle name="40% - Accent5 2 4 3 2 4" xfId="10598" xr:uid="{00000000-0005-0000-0000-000060290000}"/>
    <cellStyle name="40% - Accent5 2 4 3 3" xfId="10599" xr:uid="{00000000-0005-0000-0000-000061290000}"/>
    <cellStyle name="40% - Accent5 2 4 3 3 2" xfId="10600" xr:uid="{00000000-0005-0000-0000-000062290000}"/>
    <cellStyle name="40% - Accent5 2 4 3 3 2 2" xfId="10601" xr:uid="{00000000-0005-0000-0000-000063290000}"/>
    <cellStyle name="40% - Accent5 2 4 3 3 2 3" xfId="10602" xr:uid="{00000000-0005-0000-0000-000064290000}"/>
    <cellStyle name="40% - Accent5 2 4 3 3 3" xfId="10603" xr:uid="{00000000-0005-0000-0000-000065290000}"/>
    <cellStyle name="40% - Accent5 2 4 3 3 4" xfId="10604" xr:uid="{00000000-0005-0000-0000-000066290000}"/>
    <cellStyle name="40% - Accent5 2 4 3 4" xfId="10605" xr:uid="{00000000-0005-0000-0000-000067290000}"/>
    <cellStyle name="40% - Accent5 2 4 3 4 2" xfId="10606" xr:uid="{00000000-0005-0000-0000-000068290000}"/>
    <cellStyle name="40% - Accent5 2 4 3 4 2 2" xfId="10607" xr:uid="{00000000-0005-0000-0000-000069290000}"/>
    <cellStyle name="40% - Accent5 2 4 3 4 2 3" xfId="10608" xr:uid="{00000000-0005-0000-0000-00006A290000}"/>
    <cellStyle name="40% - Accent5 2 4 3 4 3" xfId="10609" xr:uid="{00000000-0005-0000-0000-00006B290000}"/>
    <cellStyle name="40% - Accent5 2 4 3 4 4" xfId="10610" xr:uid="{00000000-0005-0000-0000-00006C290000}"/>
    <cellStyle name="40% - Accent5 2 4 3 5" xfId="10611" xr:uid="{00000000-0005-0000-0000-00006D290000}"/>
    <cellStyle name="40% - Accent5 2 4 3 5 2" xfId="10612" xr:uid="{00000000-0005-0000-0000-00006E290000}"/>
    <cellStyle name="40% - Accent5 2 4 3 5 2 2" xfId="10613" xr:uid="{00000000-0005-0000-0000-00006F290000}"/>
    <cellStyle name="40% - Accent5 2 4 3 5 2 3" xfId="10614" xr:uid="{00000000-0005-0000-0000-000070290000}"/>
    <cellStyle name="40% - Accent5 2 4 3 5 3" xfId="10615" xr:uid="{00000000-0005-0000-0000-000071290000}"/>
    <cellStyle name="40% - Accent5 2 4 3 5 4" xfId="10616" xr:uid="{00000000-0005-0000-0000-000072290000}"/>
    <cellStyle name="40% - Accent5 2 4 3 6" xfId="10617" xr:uid="{00000000-0005-0000-0000-000073290000}"/>
    <cellStyle name="40% - Accent5 2 4 3 6 2" xfId="10618" xr:uid="{00000000-0005-0000-0000-000074290000}"/>
    <cellStyle name="40% - Accent5 2 4 3 6 2 2" xfId="10619" xr:uid="{00000000-0005-0000-0000-000075290000}"/>
    <cellStyle name="40% - Accent5 2 4 3 6 2 3" xfId="10620" xr:uid="{00000000-0005-0000-0000-000076290000}"/>
    <cellStyle name="40% - Accent5 2 4 3 6 3" xfId="10621" xr:uid="{00000000-0005-0000-0000-000077290000}"/>
    <cellStyle name="40% - Accent5 2 4 3 6 4" xfId="10622" xr:uid="{00000000-0005-0000-0000-000078290000}"/>
    <cellStyle name="40% - Accent5 2 4 3 7" xfId="10623" xr:uid="{00000000-0005-0000-0000-000079290000}"/>
    <cellStyle name="40% - Accent5 2 4 3 7 2" xfId="10624" xr:uid="{00000000-0005-0000-0000-00007A290000}"/>
    <cellStyle name="40% - Accent5 2 4 3 7 2 2" xfId="10625" xr:uid="{00000000-0005-0000-0000-00007B290000}"/>
    <cellStyle name="40% - Accent5 2 4 3 7 2 3" xfId="10626" xr:uid="{00000000-0005-0000-0000-00007C290000}"/>
    <cellStyle name="40% - Accent5 2 4 3 7 3" xfId="10627" xr:uid="{00000000-0005-0000-0000-00007D290000}"/>
    <cellStyle name="40% - Accent5 2 4 3 7 4" xfId="10628" xr:uid="{00000000-0005-0000-0000-00007E290000}"/>
    <cellStyle name="40% - Accent5 2 4 3 8" xfId="10629" xr:uid="{00000000-0005-0000-0000-00007F290000}"/>
    <cellStyle name="40% - Accent5 2 4 3 8 2" xfId="10630" xr:uid="{00000000-0005-0000-0000-000080290000}"/>
    <cellStyle name="40% - Accent5 2 4 3 8 3" xfId="10631" xr:uid="{00000000-0005-0000-0000-000081290000}"/>
    <cellStyle name="40% - Accent5 2 4 3 9" xfId="10632" xr:uid="{00000000-0005-0000-0000-000082290000}"/>
    <cellStyle name="40% - Accent5 2 4 4" xfId="10633" xr:uid="{00000000-0005-0000-0000-000083290000}"/>
    <cellStyle name="40% - Accent5 2 4 4 2" xfId="10634" xr:uid="{00000000-0005-0000-0000-000084290000}"/>
    <cellStyle name="40% - Accent5 2 4 4 2 2" xfId="10635" xr:uid="{00000000-0005-0000-0000-000085290000}"/>
    <cellStyle name="40% - Accent5 2 4 4 2 3" xfId="10636" xr:uid="{00000000-0005-0000-0000-000086290000}"/>
    <cellStyle name="40% - Accent5 2 4 4 3" xfId="10637" xr:uid="{00000000-0005-0000-0000-000087290000}"/>
    <cellStyle name="40% - Accent5 2 4 4 4" xfId="10638" xr:uid="{00000000-0005-0000-0000-000088290000}"/>
    <cellStyle name="40% - Accent5 2 4 5" xfId="10639" xr:uid="{00000000-0005-0000-0000-000089290000}"/>
    <cellStyle name="40% - Accent5 2 4 5 2" xfId="10640" xr:uid="{00000000-0005-0000-0000-00008A290000}"/>
    <cellStyle name="40% - Accent5 2 4 5 2 2" xfId="10641" xr:uid="{00000000-0005-0000-0000-00008B290000}"/>
    <cellStyle name="40% - Accent5 2 4 5 2 3" xfId="10642" xr:uid="{00000000-0005-0000-0000-00008C290000}"/>
    <cellStyle name="40% - Accent5 2 4 5 3" xfId="10643" xr:uid="{00000000-0005-0000-0000-00008D290000}"/>
    <cellStyle name="40% - Accent5 2 4 5 4" xfId="10644" xr:uid="{00000000-0005-0000-0000-00008E290000}"/>
    <cellStyle name="40% - Accent5 2 4 6" xfId="10645" xr:uid="{00000000-0005-0000-0000-00008F290000}"/>
    <cellStyle name="40% - Accent5 2 4 6 2" xfId="10646" xr:uid="{00000000-0005-0000-0000-000090290000}"/>
    <cellStyle name="40% - Accent5 2 4 6 2 2" xfId="10647" xr:uid="{00000000-0005-0000-0000-000091290000}"/>
    <cellStyle name="40% - Accent5 2 4 6 2 3" xfId="10648" xr:uid="{00000000-0005-0000-0000-000092290000}"/>
    <cellStyle name="40% - Accent5 2 4 6 3" xfId="10649" xr:uid="{00000000-0005-0000-0000-000093290000}"/>
    <cellStyle name="40% - Accent5 2 4 6 4" xfId="10650" xr:uid="{00000000-0005-0000-0000-000094290000}"/>
    <cellStyle name="40% - Accent5 2 4 7" xfId="10651" xr:uid="{00000000-0005-0000-0000-000095290000}"/>
    <cellStyle name="40% - Accent5 2 4 7 2" xfId="10652" xr:uid="{00000000-0005-0000-0000-000096290000}"/>
    <cellStyle name="40% - Accent5 2 4 7 2 2" xfId="10653" xr:uid="{00000000-0005-0000-0000-000097290000}"/>
    <cellStyle name="40% - Accent5 2 4 7 2 3" xfId="10654" xr:uid="{00000000-0005-0000-0000-000098290000}"/>
    <cellStyle name="40% - Accent5 2 4 7 3" xfId="10655" xr:uid="{00000000-0005-0000-0000-000099290000}"/>
    <cellStyle name="40% - Accent5 2 4 7 4" xfId="10656" xr:uid="{00000000-0005-0000-0000-00009A290000}"/>
    <cellStyle name="40% - Accent5 2 4 8" xfId="10657" xr:uid="{00000000-0005-0000-0000-00009B290000}"/>
    <cellStyle name="40% - Accent5 2 4 8 2" xfId="10658" xr:uid="{00000000-0005-0000-0000-00009C290000}"/>
    <cellStyle name="40% - Accent5 2 4 8 2 2" xfId="10659" xr:uid="{00000000-0005-0000-0000-00009D290000}"/>
    <cellStyle name="40% - Accent5 2 4 8 2 3" xfId="10660" xr:uid="{00000000-0005-0000-0000-00009E290000}"/>
    <cellStyle name="40% - Accent5 2 4 8 3" xfId="10661" xr:uid="{00000000-0005-0000-0000-00009F290000}"/>
    <cellStyle name="40% - Accent5 2 4 8 4" xfId="10662" xr:uid="{00000000-0005-0000-0000-0000A0290000}"/>
    <cellStyle name="40% - Accent5 2 4 9" xfId="10663" xr:uid="{00000000-0005-0000-0000-0000A1290000}"/>
    <cellStyle name="40% - Accent5 2 4 9 2" xfId="10664" xr:uid="{00000000-0005-0000-0000-0000A2290000}"/>
    <cellStyle name="40% - Accent5 2 4 9 2 2" xfId="10665" xr:uid="{00000000-0005-0000-0000-0000A3290000}"/>
    <cellStyle name="40% - Accent5 2 4 9 2 3" xfId="10666" xr:uid="{00000000-0005-0000-0000-0000A4290000}"/>
    <cellStyle name="40% - Accent5 2 4 9 3" xfId="10667" xr:uid="{00000000-0005-0000-0000-0000A5290000}"/>
    <cellStyle name="40% - Accent5 2 4 9 4" xfId="10668" xr:uid="{00000000-0005-0000-0000-0000A6290000}"/>
    <cellStyle name="40% - Accent5 2 5" xfId="10669" xr:uid="{00000000-0005-0000-0000-0000A7290000}"/>
    <cellStyle name="40% - Accent5 2 5 10" xfId="10670" xr:uid="{00000000-0005-0000-0000-0000A8290000}"/>
    <cellStyle name="40% - Accent5 2 5 2" xfId="10671" xr:uid="{00000000-0005-0000-0000-0000A9290000}"/>
    <cellStyle name="40% - Accent5 2 5 2 2" xfId="10672" xr:uid="{00000000-0005-0000-0000-0000AA290000}"/>
    <cellStyle name="40% - Accent5 2 5 2 2 2" xfId="10673" xr:uid="{00000000-0005-0000-0000-0000AB290000}"/>
    <cellStyle name="40% - Accent5 2 5 2 2 3" xfId="10674" xr:uid="{00000000-0005-0000-0000-0000AC290000}"/>
    <cellStyle name="40% - Accent5 2 5 2 3" xfId="10675" xr:uid="{00000000-0005-0000-0000-0000AD290000}"/>
    <cellStyle name="40% - Accent5 2 5 2 4" xfId="10676" xr:uid="{00000000-0005-0000-0000-0000AE290000}"/>
    <cellStyle name="40% - Accent5 2 5 3" xfId="10677" xr:uid="{00000000-0005-0000-0000-0000AF290000}"/>
    <cellStyle name="40% - Accent5 2 5 3 2" xfId="10678" xr:uid="{00000000-0005-0000-0000-0000B0290000}"/>
    <cellStyle name="40% - Accent5 2 5 3 2 2" xfId="10679" xr:uid="{00000000-0005-0000-0000-0000B1290000}"/>
    <cellStyle name="40% - Accent5 2 5 3 2 3" xfId="10680" xr:uid="{00000000-0005-0000-0000-0000B2290000}"/>
    <cellStyle name="40% - Accent5 2 5 3 3" xfId="10681" xr:uid="{00000000-0005-0000-0000-0000B3290000}"/>
    <cellStyle name="40% - Accent5 2 5 3 4" xfId="10682" xr:uid="{00000000-0005-0000-0000-0000B4290000}"/>
    <cellStyle name="40% - Accent5 2 5 4" xfId="10683" xr:uid="{00000000-0005-0000-0000-0000B5290000}"/>
    <cellStyle name="40% - Accent5 2 5 4 2" xfId="10684" xr:uid="{00000000-0005-0000-0000-0000B6290000}"/>
    <cellStyle name="40% - Accent5 2 5 4 2 2" xfId="10685" xr:uid="{00000000-0005-0000-0000-0000B7290000}"/>
    <cellStyle name="40% - Accent5 2 5 4 2 3" xfId="10686" xr:uid="{00000000-0005-0000-0000-0000B8290000}"/>
    <cellStyle name="40% - Accent5 2 5 4 3" xfId="10687" xr:uid="{00000000-0005-0000-0000-0000B9290000}"/>
    <cellStyle name="40% - Accent5 2 5 4 4" xfId="10688" xr:uid="{00000000-0005-0000-0000-0000BA290000}"/>
    <cellStyle name="40% - Accent5 2 5 5" xfId="10689" xr:uid="{00000000-0005-0000-0000-0000BB290000}"/>
    <cellStyle name="40% - Accent5 2 5 5 2" xfId="10690" xr:uid="{00000000-0005-0000-0000-0000BC290000}"/>
    <cellStyle name="40% - Accent5 2 5 5 2 2" xfId="10691" xr:uid="{00000000-0005-0000-0000-0000BD290000}"/>
    <cellStyle name="40% - Accent5 2 5 5 2 3" xfId="10692" xr:uid="{00000000-0005-0000-0000-0000BE290000}"/>
    <cellStyle name="40% - Accent5 2 5 5 3" xfId="10693" xr:uid="{00000000-0005-0000-0000-0000BF290000}"/>
    <cellStyle name="40% - Accent5 2 5 5 4" xfId="10694" xr:uid="{00000000-0005-0000-0000-0000C0290000}"/>
    <cellStyle name="40% - Accent5 2 5 6" xfId="10695" xr:uid="{00000000-0005-0000-0000-0000C1290000}"/>
    <cellStyle name="40% - Accent5 2 5 6 2" xfId="10696" xr:uid="{00000000-0005-0000-0000-0000C2290000}"/>
    <cellStyle name="40% - Accent5 2 5 6 2 2" xfId="10697" xr:uid="{00000000-0005-0000-0000-0000C3290000}"/>
    <cellStyle name="40% - Accent5 2 5 6 2 3" xfId="10698" xr:uid="{00000000-0005-0000-0000-0000C4290000}"/>
    <cellStyle name="40% - Accent5 2 5 6 3" xfId="10699" xr:uid="{00000000-0005-0000-0000-0000C5290000}"/>
    <cellStyle name="40% - Accent5 2 5 6 4" xfId="10700" xr:uid="{00000000-0005-0000-0000-0000C6290000}"/>
    <cellStyle name="40% - Accent5 2 5 7" xfId="10701" xr:uid="{00000000-0005-0000-0000-0000C7290000}"/>
    <cellStyle name="40% - Accent5 2 5 7 2" xfId="10702" xr:uid="{00000000-0005-0000-0000-0000C8290000}"/>
    <cellStyle name="40% - Accent5 2 5 7 2 2" xfId="10703" xr:uid="{00000000-0005-0000-0000-0000C9290000}"/>
    <cellStyle name="40% - Accent5 2 5 7 2 3" xfId="10704" xr:uid="{00000000-0005-0000-0000-0000CA290000}"/>
    <cellStyle name="40% - Accent5 2 5 7 3" xfId="10705" xr:uid="{00000000-0005-0000-0000-0000CB290000}"/>
    <cellStyle name="40% - Accent5 2 5 7 4" xfId="10706" xr:uid="{00000000-0005-0000-0000-0000CC290000}"/>
    <cellStyle name="40% - Accent5 2 5 8" xfId="10707" xr:uid="{00000000-0005-0000-0000-0000CD290000}"/>
    <cellStyle name="40% - Accent5 2 5 8 2" xfId="10708" xr:uid="{00000000-0005-0000-0000-0000CE290000}"/>
    <cellStyle name="40% - Accent5 2 5 8 3" xfId="10709" xr:uid="{00000000-0005-0000-0000-0000CF290000}"/>
    <cellStyle name="40% - Accent5 2 5 9" xfId="10710" xr:uid="{00000000-0005-0000-0000-0000D0290000}"/>
    <cellStyle name="40% - Accent5 2 6" xfId="10711" xr:uid="{00000000-0005-0000-0000-0000D1290000}"/>
    <cellStyle name="40% - Accent5 2 6 10" xfId="10712" xr:uid="{00000000-0005-0000-0000-0000D2290000}"/>
    <cellStyle name="40% - Accent5 2 6 2" xfId="10713" xr:uid="{00000000-0005-0000-0000-0000D3290000}"/>
    <cellStyle name="40% - Accent5 2 6 2 2" xfId="10714" xr:uid="{00000000-0005-0000-0000-0000D4290000}"/>
    <cellStyle name="40% - Accent5 2 6 2 2 2" xfId="10715" xr:uid="{00000000-0005-0000-0000-0000D5290000}"/>
    <cellStyle name="40% - Accent5 2 6 2 2 3" xfId="10716" xr:uid="{00000000-0005-0000-0000-0000D6290000}"/>
    <cellStyle name="40% - Accent5 2 6 2 3" xfId="10717" xr:uid="{00000000-0005-0000-0000-0000D7290000}"/>
    <cellStyle name="40% - Accent5 2 6 2 4" xfId="10718" xr:uid="{00000000-0005-0000-0000-0000D8290000}"/>
    <cellStyle name="40% - Accent5 2 6 3" xfId="10719" xr:uid="{00000000-0005-0000-0000-0000D9290000}"/>
    <cellStyle name="40% - Accent5 2 6 3 2" xfId="10720" xr:uid="{00000000-0005-0000-0000-0000DA290000}"/>
    <cellStyle name="40% - Accent5 2 6 3 2 2" xfId="10721" xr:uid="{00000000-0005-0000-0000-0000DB290000}"/>
    <cellStyle name="40% - Accent5 2 6 3 2 3" xfId="10722" xr:uid="{00000000-0005-0000-0000-0000DC290000}"/>
    <cellStyle name="40% - Accent5 2 6 3 3" xfId="10723" xr:uid="{00000000-0005-0000-0000-0000DD290000}"/>
    <cellStyle name="40% - Accent5 2 6 3 4" xfId="10724" xr:uid="{00000000-0005-0000-0000-0000DE290000}"/>
    <cellStyle name="40% - Accent5 2 6 4" xfId="10725" xr:uid="{00000000-0005-0000-0000-0000DF290000}"/>
    <cellStyle name="40% - Accent5 2 6 4 2" xfId="10726" xr:uid="{00000000-0005-0000-0000-0000E0290000}"/>
    <cellStyle name="40% - Accent5 2 6 4 2 2" xfId="10727" xr:uid="{00000000-0005-0000-0000-0000E1290000}"/>
    <cellStyle name="40% - Accent5 2 6 4 2 3" xfId="10728" xr:uid="{00000000-0005-0000-0000-0000E2290000}"/>
    <cellStyle name="40% - Accent5 2 6 4 3" xfId="10729" xr:uid="{00000000-0005-0000-0000-0000E3290000}"/>
    <cellStyle name="40% - Accent5 2 6 4 4" xfId="10730" xr:uid="{00000000-0005-0000-0000-0000E4290000}"/>
    <cellStyle name="40% - Accent5 2 6 5" xfId="10731" xr:uid="{00000000-0005-0000-0000-0000E5290000}"/>
    <cellStyle name="40% - Accent5 2 6 5 2" xfId="10732" xr:uid="{00000000-0005-0000-0000-0000E6290000}"/>
    <cellStyle name="40% - Accent5 2 6 5 2 2" xfId="10733" xr:uid="{00000000-0005-0000-0000-0000E7290000}"/>
    <cellStyle name="40% - Accent5 2 6 5 2 3" xfId="10734" xr:uid="{00000000-0005-0000-0000-0000E8290000}"/>
    <cellStyle name="40% - Accent5 2 6 5 3" xfId="10735" xr:uid="{00000000-0005-0000-0000-0000E9290000}"/>
    <cellStyle name="40% - Accent5 2 6 5 4" xfId="10736" xr:uid="{00000000-0005-0000-0000-0000EA290000}"/>
    <cellStyle name="40% - Accent5 2 6 6" xfId="10737" xr:uid="{00000000-0005-0000-0000-0000EB290000}"/>
    <cellStyle name="40% - Accent5 2 6 6 2" xfId="10738" xr:uid="{00000000-0005-0000-0000-0000EC290000}"/>
    <cellStyle name="40% - Accent5 2 6 6 2 2" xfId="10739" xr:uid="{00000000-0005-0000-0000-0000ED290000}"/>
    <cellStyle name="40% - Accent5 2 6 6 2 3" xfId="10740" xr:uid="{00000000-0005-0000-0000-0000EE290000}"/>
    <cellStyle name="40% - Accent5 2 6 6 3" xfId="10741" xr:uid="{00000000-0005-0000-0000-0000EF290000}"/>
    <cellStyle name="40% - Accent5 2 6 6 4" xfId="10742" xr:uid="{00000000-0005-0000-0000-0000F0290000}"/>
    <cellStyle name="40% - Accent5 2 6 7" xfId="10743" xr:uid="{00000000-0005-0000-0000-0000F1290000}"/>
    <cellStyle name="40% - Accent5 2 6 7 2" xfId="10744" xr:uid="{00000000-0005-0000-0000-0000F2290000}"/>
    <cellStyle name="40% - Accent5 2 6 7 2 2" xfId="10745" xr:uid="{00000000-0005-0000-0000-0000F3290000}"/>
    <cellStyle name="40% - Accent5 2 6 7 2 3" xfId="10746" xr:uid="{00000000-0005-0000-0000-0000F4290000}"/>
    <cellStyle name="40% - Accent5 2 6 7 3" xfId="10747" xr:uid="{00000000-0005-0000-0000-0000F5290000}"/>
    <cellStyle name="40% - Accent5 2 6 7 4" xfId="10748" xr:uid="{00000000-0005-0000-0000-0000F6290000}"/>
    <cellStyle name="40% - Accent5 2 6 8" xfId="10749" xr:uid="{00000000-0005-0000-0000-0000F7290000}"/>
    <cellStyle name="40% - Accent5 2 6 8 2" xfId="10750" xr:uid="{00000000-0005-0000-0000-0000F8290000}"/>
    <cellStyle name="40% - Accent5 2 6 8 3" xfId="10751" xr:uid="{00000000-0005-0000-0000-0000F9290000}"/>
    <cellStyle name="40% - Accent5 2 6 9" xfId="10752" xr:uid="{00000000-0005-0000-0000-0000FA290000}"/>
    <cellStyle name="40% - Accent5 2 7" xfId="10753" xr:uid="{00000000-0005-0000-0000-0000FB290000}"/>
    <cellStyle name="40% - Accent5 2 7 2" xfId="10754" xr:uid="{00000000-0005-0000-0000-0000FC290000}"/>
    <cellStyle name="40% - Accent5 2 7 2 2" xfId="10755" xr:uid="{00000000-0005-0000-0000-0000FD290000}"/>
    <cellStyle name="40% - Accent5 2 7 2 3" xfId="10756" xr:uid="{00000000-0005-0000-0000-0000FE290000}"/>
    <cellStyle name="40% - Accent5 2 7 3" xfId="10757" xr:uid="{00000000-0005-0000-0000-0000FF290000}"/>
    <cellStyle name="40% - Accent5 2 7 4" xfId="10758" xr:uid="{00000000-0005-0000-0000-0000002A0000}"/>
    <cellStyle name="40% - Accent5 2 8" xfId="10759" xr:uid="{00000000-0005-0000-0000-0000012A0000}"/>
    <cellStyle name="40% - Accent5 2 8 2" xfId="10760" xr:uid="{00000000-0005-0000-0000-0000022A0000}"/>
    <cellStyle name="40% - Accent5 2 8 2 2" xfId="10761" xr:uid="{00000000-0005-0000-0000-0000032A0000}"/>
    <cellStyle name="40% - Accent5 2 8 2 3" xfId="10762" xr:uid="{00000000-0005-0000-0000-0000042A0000}"/>
    <cellStyle name="40% - Accent5 2 8 3" xfId="10763" xr:uid="{00000000-0005-0000-0000-0000052A0000}"/>
    <cellStyle name="40% - Accent5 2 8 4" xfId="10764" xr:uid="{00000000-0005-0000-0000-0000062A0000}"/>
    <cellStyle name="40% - Accent5 2 9" xfId="10765" xr:uid="{00000000-0005-0000-0000-0000072A0000}"/>
    <cellStyle name="40% - Accent5 2 9 2" xfId="10766" xr:uid="{00000000-0005-0000-0000-0000082A0000}"/>
    <cellStyle name="40% - Accent5 2 9 2 2" xfId="10767" xr:uid="{00000000-0005-0000-0000-0000092A0000}"/>
    <cellStyle name="40% - Accent5 2 9 2 3" xfId="10768" xr:uid="{00000000-0005-0000-0000-00000A2A0000}"/>
    <cellStyle name="40% - Accent5 2 9 3" xfId="10769" xr:uid="{00000000-0005-0000-0000-00000B2A0000}"/>
    <cellStyle name="40% - Accent5 2 9 4" xfId="10770" xr:uid="{00000000-0005-0000-0000-00000C2A0000}"/>
    <cellStyle name="40% - Accent5 3" xfId="10771" xr:uid="{00000000-0005-0000-0000-00000D2A0000}"/>
    <cellStyle name="40% - Accent5 4" xfId="10772" xr:uid="{00000000-0005-0000-0000-00000E2A0000}"/>
    <cellStyle name="40% - Accent5 4 10" xfId="10773" xr:uid="{00000000-0005-0000-0000-00000F2A0000}"/>
    <cellStyle name="40% - Accent5 4 10 2" xfId="10774" xr:uid="{00000000-0005-0000-0000-0000102A0000}"/>
    <cellStyle name="40% - Accent5 4 10 3" xfId="10775" xr:uid="{00000000-0005-0000-0000-0000112A0000}"/>
    <cellStyle name="40% - Accent5 4 11" xfId="10776" xr:uid="{00000000-0005-0000-0000-0000122A0000}"/>
    <cellStyle name="40% - Accent5 4 12" xfId="10777" xr:uid="{00000000-0005-0000-0000-0000132A0000}"/>
    <cellStyle name="40% - Accent5 4 2" xfId="10778" xr:uid="{00000000-0005-0000-0000-0000142A0000}"/>
    <cellStyle name="40% - Accent5 4 2 10" xfId="10779" xr:uid="{00000000-0005-0000-0000-0000152A0000}"/>
    <cellStyle name="40% - Accent5 4 2 2" xfId="10780" xr:uid="{00000000-0005-0000-0000-0000162A0000}"/>
    <cellStyle name="40% - Accent5 4 2 2 2" xfId="10781" xr:uid="{00000000-0005-0000-0000-0000172A0000}"/>
    <cellStyle name="40% - Accent5 4 2 2 2 2" xfId="10782" xr:uid="{00000000-0005-0000-0000-0000182A0000}"/>
    <cellStyle name="40% - Accent5 4 2 2 2 3" xfId="10783" xr:uid="{00000000-0005-0000-0000-0000192A0000}"/>
    <cellStyle name="40% - Accent5 4 2 2 3" xfId="10784" xr:uid="{00000000-0005-0000-0000-00001A2A0000}"/>
    <cellStyle name="40% - Accent5 4 2 2 4" xfId="10785" xr:uid="{00000000-0005-0000-0000-00001B2A0000}"/>
    <cellStyle name="40% - Accent5 4 2 3" xfId="10786" xr:uid="{00000000-0005-0000-0000-00001C2A0000}"/>
    <cellStyle name="40% - Accent5 4 2 3 2" xfId="10787" xr:uid="{00000000-0005-0000-0000-00001D2A0000}"/>
    <cellStyle name="40% - Accent5 4 2 3 2 2" xfId="10788" xr:uid="{00000000-0005-0000-0000-00001E2A0000}"/>
    <cellStyle name="40% - Accent5 4 2 3 2 3" xfId="10789" xr:uid="{00000000-0005-0000-0000-00001F2A0000}"/>
    <cellStyle name="40% - Accent5 4 2 3 3" xfId="10790" xr:uid="{00000000-0005-0000-0000-0000202A0000}"/>
    <cellStyle name="40% - Accent5 4 2 3 4" xfId="10791" xr:uid="{00000000-0005-0000-0000-0000212A0000}"/>
    <cellStyle name="40% - Accent5 4 2 4" xfId="10792" xr:uid="{00000000-0005-0000-0000-0000222A0000}"/>
    <cellStyle name="40% - Accent5 4 2 4 2" xfId="10793" xr:uid="{00000000-0005-0000-0000-0000232A0000}"/>
    <cellStyle name="40% - Accent5 4 2 4 2 2" xfId="10794" xr:uid="{00000000-0005-0000-0000-0000242A0000}"/>
    <cellStyle name="40% - Accent5 4 2 4 2 3" xfId="10795" xr:uid="{00000000-0005-0000-0000-0000252A0000}"/>
    <cellStyle name="40% - Accent5 4 2 4 3" xfId="10796" xr:uid="{00000000-0005-0000-0000-0000262A0000}"/>
    <cellStyle name="40% - Accent5 4 2 4 4" xfId="10797" xr:uid="{00000000-0005-0000-0000-0000272A0000}"/>
    <cellStyle name="40% - Accent5 4 2 5" xfId="10798" xr:uid="{00000000-0005-0000-0000-0000282A0000}"/>
    <cellStyle name="40% - Accent5 4 2 5 2" xfId="10799" xr:uid="{00000000-0005-0000-0000-0000292A0000}"/>
    <cellStyle name="40% - Accent5 4 2 5 2 2" xfId="10800" xr:uid="{00000000-0005-0000-0000-00002A2A0000}"/>
    <cellStyle name="40% - Accent5 4 2 5 2 3" xfId="10801" xr:uid="{00000000-0005-0000-0000-00002B2A0000}"/>
    <cellStyle name="40% - Accent5 4 2 5 3" xfId="10802" xr:uid="{00000000-0005-0000-0000-00002C2A0000}"/>
    <cellStyle name="40% - Accent5 4 2 5 4" xfId="10803" xr:uid="{00000000-0005-0000-0000-00002D2A0000}"/>
    <cellStyle name="40% - Accent5 4 2 6" xfId="10804" xr:uid="{00000000-0005-0000-0000-00002E2A0000}"/>
    <cellStyle name="40% - Accent5 4 2 6 2" xfId="10805" xr:uid="{00000000-0005-0000-0000-00002F2A0000}"/>
    <cellStyle name="40% - Accent5 4 2 6 2 2" xfId="10806" xr:uid="{00000000-0005-0000-0000-0000302A0000}"/>
    <cellStyle name="40% - Accent5 4 2 6 2 3" xfId="10807" xr:uid="{00000000-0005-0000-0000-0000312A0000}"/>
    <cellStyle name="40% - Accent5 4 2 6 3" xfId="10808" xr:uid="{00000000-0005-0000-0000-0000322A0000}"/>
    <cellStyle name="40% - Accent5 4 2 6 4" xfId="10809" xr:uid="{00000000-0005-0000-0000-0000332A0000}"/>
    <cellStyle name="40% - Accent5 4 2 7" xfId="10810" xr:uid="{00000000-0005-0000-0000-0000342A0000}"/>
    <cellStyle name="40% - Accent5 4 2 7 2" xfId="10811" xr:uid="{00000000-0005-0000-0000-0000352A0000}"/>
    <cellStyle name="40% - Accent5 4 2 7 2 2" xfId="10812" xr:uid="{00000000-0005-0000-0000-0000362A0000}"/>
    <cellStyle name="40% - Accent5 4 2 7 2 3" xfId="10813" xr:uid="{00000000-0005-0000-0000-0000372A0000}"/>
    <cellStyle name="40% - Accent5 4 2 7 3" xfId="10814" xr:uid="{00000000-0005-0000-0000-0000382A0000}"/>
    <cellStyle name="40% - Accent5 4 2 7 4" xfId="10815" xr:uid="{00000000-0005-0000-0000-0000392A0000}"/>
    <cellStyle name="40% - Accent5 4 2 8" xfId="10816" xr:uid="{00000000-0005-0000-0000-00003A2A0000}"/>
    <cellStyle name="40% - Accent5 4 2 8 2" xfId="10817" xr:uid="{00000000-0005-0000-0000-00003B2A0000}"/>
    <cellStyle name="40% - Accent5 4 2 8 3" xfId="10818" xr:uid="{00000000-0005-0000-0000-00003C2A0000}"/>
    <cellStyle name="40% - Accent5 4 2 9" xfId="10819" xr:uid="{00000000-0005-0000-0000-00003D2A0000}"/>
    <cellStyle name="40% - Accent5 4 3" xfId="10820" xr:uid="{00000000-0005-0000-0000-00003E2A0000}"/>
    <cellStyle name="40% - Accent5 4 3 10" xfId="10821" xr:uid="{00000000-0005-0000-0000-00003F2A0000}"/>
    <cellStyle name="40% - Accent5 4 3 2" xfId="10822" xr:uid="{00000000-0005-0000-0000-0000402A0000}"/>
    <cellStyle name="40% - Accent5 4 3 2 2" xfId="10823" xr:uid="{00000000-0005-0000-0000-0000412A0000}"/>
    <cellStyle name="40% - Accent5 4 3 2 2 2" xfId="10824" xr:uid="{00000000-0005-0000-0000-0000422A0000}"/>
    <cellStyle name="40% - Accent5 4 3 2 2 3" xfId="10825" xr:uid="{00000000-0005-0000-0000-0000432A0000}"/>
    <cellStyle name="40% - Accent5 4 3 2 3" xfId="10826" xr:uid="{00000000-0005-0000-0000-0000442A0000}"/>
    <cellStyle name="40% - Accent5 4 3 2 4" xfId="10827" xr:uid="{00000000-0005-0000-0000-0000452A0000}"/>
    <cellStyle name="40% - Accent5 4 3 3" xfId="10828" xr:uid="{00000000-0005-0000-0000-0000462A0000}"/>
    <cellStyle name="40% - Accent5 4 3 3 2" xfId="10829" xr:uid="{00000000-0005-0000-0000-0000472A0000}"/>
    <cellStyle name="40% - Accent5 4 3 3 2 2" xfId="10830" xr:uid="{00000000-0005-0000-0000-0000482A0000}"/>
    <cellStyle name="40% - Accent5 4 3 3 2 3" xfId="10831" xr:uid="{00000000-0005-0000-0000-0000492A0000}"/>
    <cellStyle name="40% - Accent5 4 3 3 3" xfId="10832" xr:uid="{00000000-0005-0000-0000-00004A2A0000}"/>
    <cellStyle name="40% - Accent5 4 3 3 4" xfId="10833" xr:uid="{00000000-0005-0000-0000-00004B2A0000}"/>
    <cellStyle name="40% - Accent5 4 3 4" xfId="10834" xr:uid="{00000000-0005-0000-0000-00004C2A0000}"/>
    <cellStyle name="40% - Accent5 4 3 4 2" xfId="10835" xr:uid="{00000000-0005-0000-0000-00004D2A0000}"/>
    <cellStyle name="40% - Accent5 4 3 4 2 2" xfId="10836" xr:uid="{00000000-0005-0000-0000-00004E2A0000}"/>
    <cellStyle name="40% - Accent5 4 3 4 2 3" xfId="10837" xr:uid="{00000000-0005-0000-0000-00004F2A0000}"/>
    <cellStyle name="40% - Accent5 4 3 4 3" xfId="10838" xr:uid="{00000000-0005-0000-0000-0000502A0000}"/>
    <cellStyle name="40% - Accent5 4 3 4 4" xfId="10839" xr:uid="{00000000-0005-0000-0000-0000512A0000}"/>
    <cellStyle name="40% - Accent5 4 3 5" xfId="10840" xr:uid="{00000000-0005-0000-0000-0000522A0000}"/>
    <cellStyle name="40% - Accent5 4 3 5 2" xfId="10841" xr:uid="{00000000-0005-0000-0000-0000532A0000}"/>
    <cellStyle name="40% - Accent5 4 3 5 2 2" xfId="10842" xr:uid="{00000000-0005-0000-0000-0000542A0000}"/>
    <cellStyle name="40% - Accent5 4 3 5 2 3" xfId="10843" xr:uid="{00000000-0005-0000-0000-0000552A0000}"/>
    <cellStyle name="40% - Accent5 4 3 5 3" xfId="10844" xr:uid="{00000000-0005-0000-0000-0000562A0000}"/>
    <cellStyle name="40% - Accent5 4 3 5 4" xfId="10845" xr:uid="{00000000-0005-0000-0000-0000572A0000}"/>
    <cellStyle name="40% - Accent5 4 3 6" xfId="10846" xr:uid="{00000000-0005-0000-0000-0000582A0000}"/>
    <cellStyle name="40% - Accent5 4 3 6 2" xfId="10847" xr:uid="{00000000-0005-0000-0000-0000592A0000}"/>
    <cellStyle name="40% - Accent5 4 3 6 2 2" xfId="10848" xr:uid="{00000000-0005-0000-0000-00005A2A0000}"/>
    <cellStyle name="40% - Accent5 4 3 6 2 3" xfId="10849" xr:uid="{00000000-0005-0000-0000-00005B2A0000}"/>
    <cellStyle name="40% - Accent5 4 3 6 3" xfId="10850" xr:uid="{00000000-0005-0000-0000-00005C2A0000}"/>
    <cellStyle name="40% - Accent5 4 3 6 4" xfId="10851" xr:uid="{00000000-0005-0000-0000-00005D2A0000}"/>
    <cellStyle name="40% - Accent5 4 3 7" xfId="10852" xr:uid="{00000000-0005-0000-0000-00005E2A0000}"/>
    <cellStyle name="40% - Accent5 4 3 7 2" xfId="10853" xr:uid="{00000000-0005-0000-0000-00005F2A0000}"/>
    <cellStyle name="40% - Accent5 4 3 7 2 2" xfId="10854" xr:uid="{00000000-0005-0000-0000-0000602A0000}"/>
    <cellStyle name="40% - Accent5 4 3 7 2 3" xfId="10855" xr:uid="{00000000-0005-0000-0000-0000612A0000}"/>
    <cellStyle name="40% - Accent5 4 3 7 3" xfId="10856" xr:uid="{00000000-0005-0000-0000-0000622A0000}"/>
    <cellStyle name="40% - Accent5 4 3 7 4" xfId="10857" xr:uid="{00000000-0005-0000-0000-0000632A0000}"/>
    <cellStyle name="40% - Accent5 4 3 8" xfId="10858" xr:uid="{00000000-0005-0000-0000-0000642A0000}"/>
    <cellStyle name="40% - Accent5 4 3 8 2" xfId="10859" xr:uid="{00000000-0005-0000-0000-0000652A0000}"/>
    <cellStyle name="40% - Accent5 4 3 8 3" xfId="10860" xr:uid="{00000000-0005-0000-0000-0000662A0000}"/>
    <cellStyle name="40% - Accent5 4 3 9" xfId="10861" xr:uid="{00000000-0005-0000-0000-0000672A0000}"/>
    <cellStyle name="40% - Accent5 4 4" xfId="10862" xr:uid="{00000000-0005-0000-0000-0000682A0000}"/>
    <cellStyle name="40% - Accent5 4 4 2" xfId="10863" xr:uid="{00000000-0005-0000-0000-0000692A0000}"/>
    <cellStyle name="40% - Accent5 4 4 2 2" xfId="10864" xr:uid="{00000000-0005-0000-0000-00006A2A0000}"/>
    <cellStyle name="40% - Accent5 4 4 2 3" xfId="10865" xr:uid="{00000000-0005-0000-0000-00006B2A0000}"/>
    <cellStyle name="40% - Accent5 4 4 3" xfId="10866" xr:uid="{00000000-0005-0000-0000-00006C2A0000}"/>
    <cellStyle name="40% - Accent5 4 4 4" xfId="10867" xr:uid="{00000000-0005-0000-0000-00006D2A0000}"/>
    <cellStyle name="40% - Accent5 4 5" xfId="10868" xr:uid="{00000000-0005-0000-0000-00006E2A0000}"/>
    <cellStyle name="40% - Accent5 4 5 2" xfId="10869" xr:uid="{00000000-0005-0000-0000-00006F2A0000}"/>
    <cellStyle name="40% - Accent5 4 5 2 2" xfId="10870" xr:uid="{00000000-0005-0000-0000-0000702A0000}"/>
    <cellStyle name="40% - Accent5 4 5 2 3" xfId="10871" xr:uid="{00000000-0005-0000-0000-0000712A0000}"/>
    <cellStyle name="40% - Accent5 4 5 3" xfId="10872" xr:uid="{00000000-0005-0000-0000-0000722A0000}"/>
    <cellStyle name="40% - Accent5 4 5 4" xfId="10873" xr:uid="{00000000-0005-0000-0000-0000732A0000}"/>
    <cellStyle name="40% - Accent5 4 6" xfId="10874" xr:uid="{00000000-0005-0000-0000-0000742A0000}"/>
    <cellStyle name="40% - Accent5 4 6 2" xfId="10875" xr:uid="{00000000-0005-0000-0000-0000752A0000}"/>
    <cellStyle name="40% - Accent5 4 6 2 2" xfId="10876" xr:uid="{00000000-0005-0000-0000-0000762A0000}"/>
    <cellStyle name="40% - Accent5 4 6 2 3" xfId="10877" xr:uid="{00000000-0005-0000-0000-0000772A0000}"/>
    <cellStyle name="40% - Accent5 4 6 3" xfId="10878" xr:uid="{00000000-0005-0000-0000-0000782A0000}"/>
    <cellStyle name="40% - Accent5 4 6 4" xfId="10879" xr:uid="{00000000-0005-0000-0000-0000792A0000}"/>
    <cellStyle name="40% - Accent5 4 7" xfId="10880" xr:uid="{00000000-0005-0000-0000-00007A2A0000}"/>
    <cellStyle name="40% - Accent5 4 7 2" xfId="10881" xr:uid="{00000000-0005-0000-0000-00007B2A0000}"/>
    <cellStyle name="40% - Accent5 4 7 2 2" xfId="10882" xr:uid="{00000000-0005-0000-0000-00007C2A0000}"/>
    <cellStyle name="40% - Accent5 4 7 2 3" xfId="10883" xr:uid="{00000000-0005-0000-0000-00007D2A0000}"/>
    <cellStyle name="40% - Accent5 4 7 3" xfId="10884" xr:uid="{00000000-0005-0000-0000-00007E2A0000}"/>
    <cellStyle name="40% - Accent5 4 7 4" xfId="10885" xr:uid="{00000000-0005-0000-0000-00007F2A0000}"/>
    <cellStyle name="40% - Accent5 4 8" xfId="10886" xr:uid="{00000000-0005-0000-0000-0000802A0000}"/>
    <cellStyle name="40% - Accent5 4 8 2" xfId="10887" xr:uid="{00000000-0005-0000-0000-0000812A0000}"/>
    <cellStyle name="40% - Accent5 4 8 2 2" xfId="10888" xr:uid="{00000000-0005-0000-0000-0000822A0000}"/>
    <cellStyle name="40% - Accent5 4 8 2 3" xfId="10889" xr:uid="{00000000-0005-0000-0000-0000832A0000}"/>
    <cellStyle name="40% - Accent5 4 8 3" xfId="10890" xr:uid="{00000000-0005-0000-0000-0000842A0000}"/>
    <cellStyle name="40% - Accent5 4 8 4" xfId="10891" xr:uid="{00000000-0005-0000-0000-0000852A0000}"/>
    <cellStyle name="40% - Accent5 4 9" xfId="10892" xr:uid="{00000000-0005-0000-0000-0000862A0000}"/>
    <cellStyle name="40% - Accent5 4 9 2" xfId="10893" xr:uid="{00000000-0005-0000-0000-0000872A0000}"/>
    <cellStyle name="40% - Accent5 4 9 2 2" xfId="10894" xr:uid="{00000000-0005-0000-0000-0000882A0000}"/>
    <cellStyle name="40% - Accent5 4 9 2 3" xfId="10895" xr:uid="{00000000-0005-0000-0000-0000892A0000}"/>
    <cellStyle name="40% - Accent5 4 9 3" xfId="10896" xr:uid="{00000000-0005-0000-0000-00008A2A0000}"/>
    <cellStyle name="40% - Accent5 4 9 4" xfId="10897" xr:uid="{00000000-0005-0000-0000-00008B2A0000}"/>
    <cellStyle name="40% - Accent5 5" xfId="10898" xr:uid="{00000000-0005-0000-0000-00008C2A0000}"/>
    <cellStyle name="40% - Accent5 5 10" xfId="10899" xr:uid="{00000000-0005-0000-0000-00008D2A0000}"/>
    <cellStyle name="40% - Accent5 5 10 2" xfId="10900" xr:uid="{00000000-0005-0000-0000-00008E2A0000}"/>
    <cellStyle name="40% - Accent5 5 10 3" xfId="10901" xr:uid="{00000000-0005-0000-0000-00008F2A0000}"/>
    <cellStyle name="40% - Accent5 5 11" xfId="10902" xr:uid="{00000000-0005-0000-0000-0000902A0000}"/>
    <cellStyle name="40% - Accent5 5 12" xfId="10903" xr:uid="{00000000-0005-0000-0000-0000912A0000}"/>
    <cellStyle name="40% - Accent5 5 2" xfId="10904" xr:uid="{00000000-0005-0000-0000-0000922A0000}"/>
    <cellStyle name="40% - Accent5 5 2 10" xfId="10905" xr:uid="{00000000-0005-0000-0000-0000932A0000}"/>
    <cellStyle name="40% - Accent5 5 2 2" xfId="10906" xr:uid="{00000000-0005-0000-0000-0000942A0000}"/>
    <cellStyle name="40% - Accent5 5 2 2 2" xfId="10907" xr:uid="{00000000-0005-0000-0000-0000952A0000}"/>
    <cellStyle name="40% - Accent5 5 2 2 2 2" xfId="10908" xr:uid="{00000000-0005-0000-0000-0000962A0000}"/>
    <cellStyle name="40% - Accent5 5 2 2 2 3" xfId="10909" xr:uid="{00000000-0005-0000-0000-0000972A0000}"/>
    <cellStyle name="40% - Accent5 5 2 2 3" xfId="10910" xr:uid="{00000000-0005-0000-0000-0000982A0000}"/>
    <cellStyle name="40% - Accent5 5 2 2 4" xfId="10911" xr:uid="{00000000-0005-0000-0000-0000992A0000}"/>
    <cellStyle name="40% - Accent5 5 2 3" xfId="10912" xr:uid="{00000000-0005-0000-0000-00009A2A0000}"/>
    <cellStyle name="40% - Accent5 5 2 3 2" xfId="10913" xr:uid="{00000000-0005-0000-0000-00009B2A0000}"/>
    <cellStyle name="40% - Accent5 5 2 3 2 2" xfId="10914" xr:uid="{00000000-0005-0000-0000-00009C2A0000}"/>
    <cellStyle name="40% - Accent5 5 2 3 2 3" xfId="10915" xr:uid="{00000000-0005-0000-0000-00009D2A0000}"/>
    <cellStyle name="40% - Accent5 5 2 3 3" xfId="10916" xr:uid="{00000000-0005-0000-0000-00009E2A0000}"/>
    <cellStyle name="40% - Accent5 5 2 3 4" xfId="10917" xr:uid="{00000000-0005-0000-0000-00009F2A0000}"/>
    <cellStyle name="40% - Accent5 5 2 4" xfId="10918" xr:uid="{00000000-0005-0000-0000-0000A02A0000}"/>
    <cellStyle name="40% - Accent5 5 2 4 2" xfId="10919" xr:uid="{00000000-0005-0000-0000-0000A12A0000}"/>
    <cellStyle name="40% - Accent5 5 2 4 2 2" xfId="10920" xr:uid="{00000000-0005-0000-0000-0000A22A0000}"/>
    <cellStyle name="40% - Accent5 5 2 4 2 3" xfId="10921" xr:uid="{00000000-0005-0000-0000-0000A32A0000}"/>
    <cellStyle name="40% - Accent5 5 2 4 3" xfId="10922" xr:uid="{00000000-0005-0000-0000-0000A42A0000}"/>
    <cellStyle name="40% - Accent5 5 2 4 4" xfId="10923" xr:uid="{00000000-0005-0000-0000-0000A52A0000}"/>
    <cellStyle name="40% - Accent5 5 2 5" xfId="10924" xr:uid="{00000000-0005-0000-0000-0000A62A0000}"/>
    <cellStyle name="40% - Accent5 5 2 5 2" xfId="10925" xr:uid="{00000000-0005-0000-0000-0000A72A0000}"/>
    <cellStyle name="40% - Accent5 5 2 5 2 2" xfId="10926" xr:uid="{00000000-0005-0000-0000-0000A82A0000}"/>
    <cellStyle name="40% - Accent5 5 2 5 2 3" xfId="10927" xr:uid="{00000000-0005-0000-0000-0000A92A0000}"/>
    <cellStyle name="40% - Accent5 5 2 5 3" xfId="10928" xr:uid="{00000000-0005-0000-0000-0000AA2A0000}"/>
    <cellStyle name="40% - Accent5 5 2 5 4" xfId="10929" xr:uid="{00000000-0005-0000-0000-0000AB2A0000}"/>
    <cellStyle name="40% - Accent5 5 2 6" xfId="10930" xr:uid="{00000000-0005-0000-0000-0000AC2A0000}"/>
    <cellStyle name="40% - Accent5 5 2 6 2" xfId="10931" xr:uid="{00000000-0005-0000-0000-0000AD2A0000}"/>
    <cellStyle name="40% - Accent5 5 2 6 2 2" xfId="10932" xr:uid="{00000000-0005-0000-0000-0000AE2A0000}"/>
    <cellStyle name="40% - Accent5 5 2 6 2 3" xfId="10933" xr:uid="{00000000-0005-0000-0000-0000AF2A0000}"/>
    <cellStyle name="40% - Accent5 5 2 6 3" xfId="10934" xr:uid="{00000000-0005-0000-0000-0000B02A0000}"/>
    <cellStyle name="40% - Accent5 5 2 6 4" xfId="10935" xr:uid="{00000000-0005-0000-0000-0000B12A0000}"/>
    <cellStyle name="40% - Accent5 5 2 7" xfId="10936" xr:uid="{00000000-0005-0000-0000-0000B22A0000}"/>
    <cellStyle name="40% - Accent5 5 2 7 2" xfId="10937" xr:uid="{00000000-0005-0000-0000-0000B32A0000}"/>
    <cellStyle name="40% - Accent5 5 2 7 2 2" xfId="10938" xr:uid="{00000000-0005-0000-0000-0000B42A0000}"/>
    <cellStyle name="40% - Accent5 5 2 7 2 3" xfId="10939" xr:uid="{00000000-0005-0000-0000-0000B52A0000}"/>
    <cellStyle name="40% - Accent5 5 2 7 3" xfId="10940" xr:uid="{00000000-0005-0000-0000-0000B62A0000}"/>
    <cellStyle name="40% - Accent5 5 2 7 4" xfId="10941" xr:uid="{00000000-0005-0000-0000-0000B72A0000}"/>
    <cellStyle name="40% - Accent5 5 2 8" xfId="10942" xr:uid="{00000000-0005-0000-0000-0000B82A0000}"/>
    <cellStyle name="40% - Accent5 5 2 8 2" xfId="10943" xr:uid="{00000000-0005-0000-0000-0000B92A0000}"/>
    <cellStyle name="40% - Accent5 5 2 8 3" xfId="10944" xr:uid="{00000000-0005-0000-0000-0000BA2A0000}"/>
    <cellStyle name="40% - Accent5 5 2 9" xfId="10945" xr:uid="{00000000-0005-0000-0000-0000BB2A0000}"/>
    <cellStyle name="40% - Accent5 5 3" xfId="10946" xr:uid="{00000000-0005-0000-0000-0000BC2A0000}"/>
    <cellStyle name="40% - Accent5 5 3 10" xfId="10947" xr:uid="{00000000-0005-0000-0000-0000BD2A0000}"/>
    <cellStyle name="40% - Accent5 5 3 2" xfId="10948" xr:uid="{00000000-0005-0000-0000-0000BE2A0000}"/>
    <cellStyle name="40% - Accent5 5 3 2 2" xfId="10949" xr:uid="{00000000-0005-0000-0000-0000BF2A0000}"/>
    <cellStyle name="40% - Accent5 5 3 2 2 2" xfId="10950" xr:uid="{00000000-0005-0000-0000-0000C02A0000}"/>
    <cellStyle name="40% - Accent5 5 3 2 2 3" xfId="10951" xr:uid="{00000000-0005-0000-0000-0000C12A0000}"/>
    <cellStyle name="40% - Accent5 5 3 2 3" xfId="10952" xr:uid="{00000000-0005-0000-0000-0000C22A0000}"/>
    <cellStyle name="40% - Accent5 5 3 2 4" xfId="10953" xr:uid="{00000000-0005-0000-0000-0000C32A0000}"/>
    <cellStyle name="40% - Accent5 5 3 3" xfId="10954" xr:uid="{00000000-0005-0000-0000-0000C42A0000}"/>
    <cellStyle name="40% - Accent5 5 3 3 2" xfId="10955" xr:uid="{00000000-0005-0000-0000-0000C52A0000}"/>
    <cellStyle name="40% - Accent5 5 3 3 2 2" xfId="10956" xr:uid="{00000000-0005-0000-0000-0000C62A0000}"/>
    <cellStyle name="40% - Accent5 5 3 3 2 3" xfId="10957" xr:uid="{00000000-0005-0000-0000-0000C72A0000}"/>
    <cellStyle name="40% - Accent5 5 3 3 3" xfId="10958" xr:uid="{00000000-0005-0000-0000-0000C82A0000}"/>
    <cellStyle name="40% - Accent5 5 3 3 4" xfId="10959" xr:uid="{00000000-0005-0000-0000-0000C92A0000}"/>
    <cellStyle name="40% - Accent5 5 3 4" xfId="10960" xr:uid="{00000000-0005-0000-0000-0000CA2A0000}"/>
    <cellStyle name="40% - Accent5 5 3 4 2" xfId="10961" xr:uid="{00000000-0005-0000-0000-0000CB2A0000}"/>
    <cellStyle name="40% - Accent5 5 3 4 2 2" xfId="10962" xr:uid="{00000000-0005-0000-0000-0000CC2A0000}"/>
    <cellStyle name="40% - Accent5 5 3 4 2 3" xfId="10963" xr:uid="{00000000-0005-0000-0000-0000CD2A0000}"/>
    <cellStyle name="40% - Accent5 5 3 4 3" xfId="10964" xr:uid="{00000000-0005-0000-0000-0000CE2A0000}"/>
    <cellStyle name="40% - Accent5 5 3 4 4" xfId="10965" xr:uid="{00000000-0005-0000-0000-0000CF2A0000}"/>
    <cellStyle name="40% - Accent5 5 3 5" xfId="10966" xr:uid="{00000000-0005-0000-0000-0000D02A0000}"/>
    <cellStyle name="40% - Accent5 5 3 5 2" xfId="10967" xr:uid="{00000000-0005-0000-0000-0000D12A0000}"/>
    <cellStyle name="40% - Accent5 5 3 5 2 2" xfId="10968" xr:uid="{00000000-0005-0000-0000-0000D22A0000}"/>
    <cellStyle name="40% - Accent5 5 3 5 2 3" xfId="10969" xr:uid="{00000000-0005-0000-0000-0000D32A0000}"/>
    <cellStyle name="40% - Accent5 5 3 5 3" xfId="10970" xr:uid="{00000000-0005-0000-0000-0000D42A0000}"/>
    <cellStyle name="40% - Accent5 5 3 5 4" xfId="10971" xr:uid="{00000000-0005-0000-0000-0000D52A0000}"/>
    <cellStyle name="40% - Accent5 5 3 6" xfId="10972" xr:uid="{00000000-0005-0000-0000-0000D62A0000}"/>
    <cellStyle name="40% - Accent5 5 3 6 2" xfId="10973" xr:uid="{00000000-0005-0000-0000-0000D72A0000}"/>
    <cellStyle name="40% - Accent5 5 3 6 2 2" xfId="10974" xr:uid="{00000000-0005-0000-0000-0000D82A0000}"/>
    <cellStyle name="40% - Accent5 5 3 6 2 3" xfId="10975" xr:uid="{00000000-0005-0000-0000-0000D92A0000}"/>
    <cellStyle name="40% - Accent5 5 3 6 3" xfId="10976" xr:uid="{00000000-0005-0000-0000-0000DA2A0000}"/>
    <cellStyle name="40% - Accent5 5 3 6 4" xfId="10977" xr:uid="{00000000-0005-0000-0000-0000DB2A0000}"/>
    <cellStyle name="40% - Accent5 5 3 7" xfId="10978" xr:uid="{00000000-0005-0000-0000-0000DC2A0000}"/>
    <cellStyle name="40% - Accent5 5 3 7 2" xfId="10979" xr:uid="{00000000-0005-0000-0000-0000DD2A0000}"/>
    <cellStyle name="40% - Accent5 5 3 7 2 2" xfId="10980" xr:uid="{00000000-0005-0000-0000-0000DE2A0000}"/>
    <cellStyle name="40% - Accent5 5 3 7 2 3" xfId="10981" xr:uid="{00000000-0005-0000-0000-0000DF2A0000}"/>
    <cellStyle name="40% - Accent5 5 3 7 3" xfId="10982" xr:uid="{00000000-0005-0000-0000-0000E02A0000}"/>
    <cellStyle name="40% - Accent5 5 3 7 4" xfId="10983" xr:uid="{00000000-0005-0000-0000-0000E12A0000}"/>
    <cellStyle name="40% - Accent5 5 3 8" xfId="10984" xr:uid="{00000000-0005-0000-0000-0000E22A0000}"/>
    <cellStyle name="40% - Accent5 5 3 8 2" xfId="10985" xr:uid="{00000000-0005-0000-0000-0000E32A0000}"/>
    <cellStyle name="40% - Accent5 5 3 8 3" xfId="10986" xr:uid="{00000000-0005-0000-0000-0000E42A0000}"/>
    <cellStyle name="40% - Accent5 5 3 9" xfId="10987" xr:uid="{00000000-0005-0000-0000-0000E52A0000}"/>
    <cellStyle name="40% - Accent5 5 4" xfId="10988" xr:uid="{00000000-0005-0000-0000-0000E62A0000}"/>
    <cellStyle name="40% - Accent5 5 4 2" xfId="10989" xr:uid="{00000000-0005-0000-0000-0000E72A0000}"/>
    <cellStyle name="40% - Accent5 5 4 2 2" xfId="10990" xr:uid="{00000000-0005-0000-0000-0000E82A0000}"/>
    <cellStyle name="40% - Accent5 5 4 2 3" xfId="10991" xr:uid="{00000000-0005-0000-0000-0000E92A0000}"/>
    <cellStyle name="40% - Accent5 5 4 3" xfId="10992" xr:uid="{00000000-0005-0000-0000-0000EA2A0000}"/>
    <cellStyle name="40% - Accent5 5 4 4" xfId="10993" xr:uid="{00000000-0005-0000-0000-0000EB2A0000}"/>
    <cellStyle name="40% - Accent5 5 5" xfId="10994" xr:uid="{00000000-0005-0000-0000-0000EC2A0000}"/>
    <cellStyle name="40% - Accent5 5 5 2" xfId="10995" xr:uid="{00000000-0005-0000-0000-0000ED2A0000}"/>
    <cellStyle name="40% - Accent5 5 5 2 2" xfId="10996" xr:uid="{00000000-0005-0000-0000-0000EE2A0000}"/>
    <cellStyle name="40% - Accent5 5 5 2 3" xfId="10997" xr:uid="{00000000-0005-0000-0000-0000EF2A0000}"/>
    <cellStyle name="40% - Accent5 5 5 3" xfId="10998" xr:uid="{00000000-0005-0000-0000-0000F02A0000}"/>
    <cellStyle name="40% - Accent5 5 5 4" xfId="10999" xr:uid="{00000000-0005-0000-0000-0000F12A0000}"/>
    <cellStyle name="40% - Accent5 5 6" xfId="11000" xr:uid="{00000000-0005-0000-0000-0000F22A0000}"/>
    <cellStyle name="40% - Accent5 5 6 2" xfId="11001" xr:uid="{00000000-0005-0000-0000-0000F32A0000}"/>
    <cellStyle name="40% - Accent5 5 6 2 2" xfId="11002" xr:uid="{00000000-0005-0000-0000-0000F42A0000}"/>
    <cellStyle name="40% - Accent5 5 6 2 3" xfId="11003" xr:uid="{00000000-0005-0000-0000-0000F52A0000}"/>
    <cellStyle name="40% - Accent5 5 6 3" xfId="11004" xr:uid="{00000000-0005-0000-0000-0000F62A0000}"/>
    <cellStyle name="40% - Accent5 5 6 4" xfId="11005" xr:uid="{00000000-0005-0000-0000-0000F72A0000}"/>
    <cellStyle name="40% - Accent5 5 7" xfId="11006" xr:uid="{00000000-0005-0000-0000-0000F82A0000}"/>
    <cellStyle name="40% - Accent5 5 7 2" xfId="11007" xr:uid="{00000000-0005-0000-0000-0000F92A0000}"/>
    <cellStyle name="40% - Accent5 5 7 2 2" xfId="11008" xr:uid="{00000000-0005-0000-0000-0000FA2A0000}"/>
    <cellStyle name="40% - Accent5 5 7 2 3" xfId="11009" xr:uid="{00000000-0005-0000-0000-0000FB2A0000}"/>
    <cellStyle name="40% - Accent5 5 7 3" xfId="11010" xr:uid="{00000000-0005-0000-0000-0000FC2A0000}"/>
    <cellStyle name="40% - Accent5 5 7 4" xfId="11011" xr:uid="{00000000-0005-0000-0000-0000FD2A0000}"/>
    <cellStyle name="40% - Accent5 5 8" xfId="11012" xr:uid="{00000000-0005-0000-0000-0000FE2A0000}"/>
    <cellStyle name="40% - Accent5 5 8 2" xfId="11013" xr:uid="{00000000-0005-0000-0000-0000FF2A0000}"/>
    <cellStyle name="40% - Accent5 5 8 2 2" xfId="11014" xr:uid="{00000000-0005-0000-0000-0000002B0000}"/>
    <cellStyle name="40% - Accent5 5 8 2 3" xfId="11015" xr:uid="{00000000-0005-0000-0000-0000012B0000}"/>
    <cellStyle name="40% - Accent5 5 8 3" xfId="11016" xr:uid="{00000000-0005-0000-0000-0000022B0000}"/>
    <cellStyle name="40% - Accent5 5 8 4" xfId="11017" xr:uid="{00000000-0005-0000-0000-0000032B0000}"/>
    <cellStyle name="40% - Accent5 5 9" xfId="11018" xr:uid="{00000000-0005-0000-0000-0000042B0000}"/>
    <cellStyle name="40% - Accent5 5 9 2" xfId="11019" xr:uid="{00000000-0005-0000-0000-0000052B0000}"/>
    <cellStyle name="40% - Accent5 5 9 2 2" xfId="11020" xr:uid="{00000000-0005-0000-0000-0000062B0000}"/>
    <cellStyle name="40% - Accent5 5 9 2 3" xfId="11021" xr:uid="{00000000-0005-0000-0000-0000072B0000}"/>
    <cellStyle name="40% - Accent5 5 9 3" xfId="11022" xr:uid="{00000000-0005-0000-0000-0000082B0000}"/>
    <cellStyle name="40% - Accent5 5 9 4" xfId="11023" xr:uid="{00000000-0005-0000-0000-0000092B0000}"/>
    <cellStyle name="40% - Accent5 6" xfId="11024" xr:uid="{00000000-0005-0000-0000-00000A2B0000}"/>
    <cellStyle name="40% - Accent5 6 10" xfId="11025" xr:uid="{00000000-0005-0000-0000-00000B2B0000}"/>
    <cellStyle name="40% - Accent5 6 10 2" xfId="11026" xr:uid="{00000000-0005-0000-0000-00000C2B0000}"/>
    <cellStyle name="40% - Accent5 6 10 3" xfId="11027" xr:uid="{00000000-0005-0000-0000-00000D2B0000}"/>
    <cellStyle name="40% - Accent5 6 11" xfId="11028" xr:uid="{00000000-0005-0000-0000-00000E2B0000}"/>
    <cellStyle name="40% - Accent5 6 12" xfId="11029" xr:uid="{00000000-0005-0000-0000-00000F2B0000}"/>
    <cellStyle name="40% - Accent5 6 2" xfId="11030" xr:uid="{00000000-0005-0000-0000-0000102B0000}"/>
    <cellStyle name="40% - Accent5 6 2 10" xfId="11031" xr:uid="{00000000-0005-0000-0000-0000112B0000}"/>
    <cellStyle name="40% - Accent5 6 2 2" xfId="11032" xr:uid="{00000000-0005-0000-0000-0000122B0000}"/>
    <cellStyle name="40% - Accent5 6 2 2 2" xfId="11033" xr:uid="{00000000-0005-0000-0000-0000132B0000}"/>
    <cellStyle name="40% - Accent5 6 2 2 2 2" xfId="11034" xr:uid="{00000000-0005-0000-0000-0000142B0000}"/>
    <cellStyle name="40% - Accent5 6 2 2 2 3" xfId="11035" xr:uid="{00000000-0005-0000-0000-0000152B0000}"/>
    <cellStyle name="40% - Accent5 6 2 2 3" xfId="11036" xr:uid="{00000000-0005-0000-0000-0000162B0000}"/>
    <cellStyle name="40% - Accent5 6 2 2 4" xfId="11037" xr:uid="{00000000-0005-0000-0000-0000172B0000}"/>
    <cellStyle name="40% - Accent5 6 2 3" xfId="11038" xr:uid="{00000000-0005-0000-0000-0000182B0000}"/>
    <cellStyle name="40% - Accent5 6 2 3 2" xfId="11039" xr:uid="{00000000-0005-0000-0000-0000192B0000}"/>
    <cellStyle name="40% - Accent5 6 2 3 2 2" xfId="11040" xr:uid="{00000000-0005-0000-0000-00001A2B0000}"/>
    <cellStyle name="40% - Accent5 6 2 3 2 3" xfId="11041" xr:uid="{00000000-0005-0000-0000-00001B2B0000}"/>
    <cellStyle name="40% - Accent5 6 2 3 3" xfId="11042" xr:uid="{00000000-0005-0000-0000-00001C2B0000}"/>
    <cellStyle name="40% - Accent5 6 2 3 4" xfId="11043" xr:uid="{00000000-0005-0000-0000-00001D2B0000}"/>
    <cellStyle name="40% - Accent5 6 2 4" xfId="11044" xr:uid="{00000000-0005-0000-0000-00001E2B0000}"/>
    <cellStyle name="40% - Accent5 6 2 4 2" xfId="11045" xr:uid="{00000000-0005-0000-0000-00001F2B0000}"/>
    <cellStyle name="40% - Accent5 6 2 4 2 2" xfId="11046" xr:uid="{00000000-0005-0000-0000-0000202B0000}"/>
    <cellStyle name="40% - Accent5 6 2 4 2 3" xfId="11047" xr:uid="{00000000-0005-0000-0000-0000212B0000}"/>
    <cellStyle name="40% - Accent5 6 2 4 3" xfId="11048" xr:uid="{00000000-0005-0000-0000-0000222B0000}"/>
    <cellStyle name="40% - Accent5 6 2 4 4" xfId="11049" xr:uid="{00000000-0005-0000-0000-0000232B0000}"/>
    <cellStyle name="40% - Accent5 6 2 5" xfId="11050" xr:uid="{00000000-0005-0000-0000-0000242B0000}"/>
    <cellStyle name="40% - Accent5 6 2 5 2" xfId="11051" xr:uid="{00000000-0005-0000-0000-0000252B0000}"/>
    <cellStyle name="40% - Accent5 6 2 5 2 2" xfId="11052" xr:uid="{00000000-0005-0000-0000-0000262B0000}"/>
    <cellStyle name="40% - Accent5 6 2 5 2 3" xfId="11053" xr:uid="{00000000-0005-0000-0000-0000272B0000}"/>
    <cellStyle name="40% - Accent5 6 2 5 3" xfId="11054" xr:uid="{00000000-0005-0000-0000-0000282B0000}"/>
    <cellStyle name="40% - Accent5 6 2 5 4" xfId="11055" xr:uid="{00000000-0005-0000-0000-0000292B0000}"/>
    <cellStyle name="40% - Accent5 6 2 6" xfId="11056" xr:uid="{00000000-0005-0000-0000-00002A2B0000}"/>
    <cellStyle name="40% - Accent5 6 2 6 2" xfId="11057" xr:uid="{00000000-0005-0000-0000-00002B2B0000}"/>
    <cellStyle name="40% - Accent5 6 2 6 2 2" xfId="11058" xr:uid="{00000000-0005-0000-0000-00002C2B0000}"/>
    <cellStyle name="40% - Accent5 6 2 6 2 3" xfId="11059" xr:uid="{00000000-0005-0000-0000-00002D2B0000}"/>
    <cellStyle name="40% - Accent5 6 2 6 3" xfId="11060" xr:uid="{00000000-0005-0000-0000-00002E2B0000}"/>
    <cellStyle name="40% - Accent5 6 2 6 4" xfId="11061" xr:uid="{00000000-0005-0000-0000-00002F2B0000}"/>
    <cellStyle name="40% - Accent5 6 2 7" xfId="11062" xr:uid="{00000000-0005-0000-0000-0000302B0000}"/>
    <cellStyle name="40% - Accent5 6 2 7 2" xfId="11063" xr:uid="{00000000-0005-0000-0000-0000312B0000}"/>
    <cellStyle name="40% - Accent5 6 2 7 2 2" xfId="11064" xr:uid="{00000000-0005-0000-0000-0000322B0000}"/>
    <cellStyle name="40% - Accent5 6 2 7 2 3" xfId="11065" xr:uid="{00000000-0005-0000-0000-0000332B0000}"/>
    <cellStyle name="40% - Accent5 6 2 7 3" xfId="11066" xr:uid="{00000000-0005-0000-0000-0000342B0000}"/>
    <cellStyle name="40% - Accent5 6 2 7 4" xfId="11067" xr:uid="{00000000-0005-0000-0000-0000352B0000}"/>
    <cellStyle name="40% - Accent5 6 2 8" xfId="11068" xr:uid="{00000000-0005-0000-0000-0000362B0000}"/>
    <cellStyle name="40% - Accent5 6 2 8 2" xfId="11069" xr:uid="{00000000-0005-0000-0000-0000372B0000}"/>
    <cellStyle name="40% - Accent5 6 2 8 3" xfId="11070" xr:uid="{00000000-0005-0000-0000-0000382B0000}"/>
    <cellStyle name="40% - Accent5 6 2 9" xfId="11071" xr:uid="{00000000-0005-0000-0000-0000392B0000}"/>
    <cellStyle name="40% - Accent5 6 3" xfId="11072" xr:uid="{00000000-0005-0000-0000-00003A2B0000}"/>
    <cellStyle name="40% - Accent5 6 3 10" xfId="11073" xr:uid="{00000000-0005-0000-0000-00003B2B0000}"/>
    <cellStyle name="40% - Accent5 6 3 2" xfId="11074" xr:uid="{00000000-0005-0000-0000-00003C2B0000}"/>
    <cellStyle name="40% - Accent5 6 3 2 2" xfId="11075" xr:uid="{00000000-0005-0000-0000-00003D2B0000}"/>
    <cellStyle name="40% - Accent5 6 3 2 2 2" xfId="11076" xr:uid="{00000000-0005-0000-0000-00003E2B0000}"/>
    <cellStyle name="40% - Accent5 6 3 2 2 3" xfId="11077" xr:uid="{00000000-0005-0000-0000-00003F2B0000}"/>
    <cellStyle name="40% - Accent5 6 3 2 3" xfId="11078" xr:uid="{00000000-0005-0000-0000-0000402B0000}"/>
    <cellStyle name="40% - Accent5 6 3 2 4" xfId="11079" xr:uid="{00000000-0005-0000-0000-0000412B0000}"/>
    <cellStyle name="40% - Accent5 6 3 3" xfId="11080" xr:uid="{00000000-0005-0000-0000-0000422B0000}"/>
    <cellStyle name="40% - Accent5 6 3 3 2" xfId="11081" xr:uid="{00000000-0005-0000-0000-0000432B0000}"/>
    <cellStyle name="40% - Accent5 6 3 3 2 2" xfId="11082" xr:uid="{00000000-0005-0000-0000-0000442B0000}"/>
    <cellStyle name="40% - Accent5 6 3 3 2 3" xfId="11083" xr:uid="{00000000-0005-0000-0000-0000452B0000}"/>
    <cellStyle name="40% - Accent5 6 3 3 3" xfId="11084" xr:uid="{00000000-0005-0000-0000-0000462B0000}"/>
    <cellStyle name="40% - Accent5 6 3 3 4" xfId="11085" xr:uid="{00000000-0005-0000-0000-0000472B0000}"/>
    <cellStyle name="40% - Accent5 6 3 4" xfId="11086" xr:uid="{00000000-0005-0000-0000-0000482B0000}"/>
    <cellStyle name="40% - Accent5 6 3 4 2" xfId="11087" xr:uid="{00000000-0005-0000-0000-0000492B0000}"/>
    <cellStyle name="40% - Accent5 6 3 4 2 2" xfId="11088" xr:uid="{00000000-0005-0000-0000-00004A2B0000}"/>
    <cellStyle name="40% - Accent5 6 3 4 2 3" xfId="11089" xr:uid="{00000000-0005-0000-0000-00004B2B0000}"/>
    <cellStyle name="40% - Accent5 6 3 4 3" xfId="11090" xr:uid="{00000000-0005-0000-0000-00004C2B0000}"/>
    <cellStyle name="40% - Accent5 6 3 4 4" xfId="11091" xr:uid="{00000000-0005-0000-0000-00004D2B0000}"/>
    <cellStyle name="40% - Accent5 6 3 5" xfId="11092" xr:uid="{00000000-0005-0000-0000-00004E2B0000}"/>
    <cellStyle name="40% - Accent5 6 3 5 2" xfId="11093" xr:uid="{00000000-0005-0000-0000-00004F2B0000}"/>
    <cellStyle name="40% - Accent5 6 3 5 2 2" xfId="11094" xr:uid="{00000000-0005-0000-0000-0000502B0000}"/>
    <cellStyle name="40% - Accent5 6 3 5 2 3" xfId="11095" xr:uid="{00000000-0005-0000-0000-0000512B0000}"/>
    <cellStyle name="40% - Accent5 6 3 5 3" xfId="11096" xr:uid="{00000000-0005-0000-0000-0000522B0000}"/>
    <cellStyle name="40% - Accent5 6 3 5 4" xfId="11097" xr:uid="{00000000-0005-0000-0000-0000532B0000}"/>
    <cellStyle name="40% - Accent5 6 3 6" xfId="11098" xr:uid="{00000000-0005-0000-0000-0000542B0000}"/>
    <cellStyle name="40% - Accent5 6 3 6 2" xfId="11099" xr:uid="{00000000-0005-0000-0000-0000552B0000}"/>
    <cellStyle name="40% - Accent5 6 3 6 2 2" xfId="11100" xr:uid="{00000000-0005-0000-0000-0000562B0000}"/>
    <cellStyle name="40% - Accent5 6 3 6 2 3" xfId="11101" xr:uid="{00000000-0005-0000-0000-0000572B0000}"/>
    <cellStyle name="40% - Accent5 6 3 6 3" xfId="11102" xr:uid="{00000000-0005-0000-0000-0000582B0000}"/>
    <cellStyle name="40% - Accent5 6 3 6 4" xfId="11103" xr:uid="{00000000-0005-0000-0000-0000592B0000}"/>
    <cellStyle name="40% - Accent5 6 3 7" xfId="11104" xr:uid="{00000000-0005-0000-0000-00005A2B0000}"/>
    <cellStyle name="40% - Accent5 6 3 7 2" xfId="11105" xr:uid="{00000000-0005-0000-0000-00005B2B0000}"/>
    <cellStyle name="40% - Accent5 6 3 7 2 2" xfId="11106" xr:uid="{00000000-0005-0000-0000-00005C2B0000}"/>
    <cellStyle name="40% - Accent5 6 3 7 2 3" xfId="11107" xr:uid="{00000000-0005-0000-0000-00005D2B0000}"/>
    <cellStyle name="40% - Accent5 6 3 7 3" xfId="11108" xr:uid="{00000000-0005-0000-0000-00005E2B0000}"/>
    <cellStyle name="40% - Accent5 6 3 7 4" xfId="11109" xr:uid="{00000000-0005-0000-0000-00005F2B0000}"/>
    <cellStyle name="40% - Accent5 6 3 8" xfId="11110" xr:uid="{00000000-0005-0000-0000-0000602B0000}"/>
    <cellStyle name="40% - Accent5 6 3 8 2" xfId="11111" xr:uid="{00000000-0005-0000-0000-0000612B0000}"/>
    <cellStyle name="40% - Accent5 6 3 8 3" xfId="11112" xr:uid="{00000000-0005-0000-0000-0000622B0000}"/>
    <cellStyle name="40% - Accent5 6 3 9" xfId="11113" xr:uid="{00000000-0005-0000-0000-0000632B0000}"/>
    <cellStyle name="40% - Accent5 6 4" xfId="11114" xr:uid="{00000000-0005-0000-0000-0000642B0000}"/>
    <cellStyle name="40% - Accent5 6 4 2" xfId="11115" xr:uid="{00000000-0005-0000-0000-0000652B0000}"/>
    <cellStyle name="40% - Accent5 6 4 2 2" xfId="11116" xr:uid="{00000000-0005-0000-0000-0000662B0000}"/>
    <cellStyle name="40% - Accent5 6 4 2 3" xfId="11117" xr:uid="{00000000-0005-0000-0000-0000672B0000}"/>
    <cellStyle name="40% - Accent5 6 4 3" xfId="11118" xr:uid="{00000000-0005-0000-0000-0000682B0000}"/>
    <cellStyle name="40% - Accent5 6 4 4" xfId="11119" xr:uid="{00000000-0005-0000-0000-0000692B0000}"/>
    <cellStyle name="40% - Accent5 6 5" xfId="11120" xr:uid="{00000000-0005-0000-0000-00006A2B0000}"/>
    <cellStyle name="40% - Accent5 6 5 2" xfId="11121" xr:uid="{00000000-0005-0000-0000-00006B2B0000}"/>
    <cellStyle name="40% - Accent5 6 5 2 2" xfId="11122" xr:uid="{00000000-0005-0000-0000-00006C2B0000}"/>
    <cellStyle name="40% - Accent5 6 5 2 3" xfId="11123" xr:uid="{00000000-0005-0000-0000-00006D2B0000}"/>
    <cellStyle name="40% - Accent5 6 5 3" xfId="11124" xr:uid="{00000000-0005-0000-0000-00006E2B0000}"/>
    <cellStyle name="40% - Accent5 6 5 4" xfId="11125" xr:uid="{00000000-0005-0000-0000-00006F2B0000}"/>
    <cellStyle name="40% - Accent5 6 6" xfId="11126" xr:uid="{00000000-0005-0000-0000-0000702B0000}"/>
    <cellStyle name="40% - Accent5 6 6 2" xfId="11127" xr:uid="{00000000-0005-0000-0000-0000712B0000}"/>
    <cellStyle name="40% - Accent5 6 6 2 2" xfId="11128" xr:uid="{00000000-0005-0000-0000-0000722B0000}"/>
    <cellStyle name="40% - Accent5 6 6 2 3" xfId="11129" xr:uid="{00000000-0005-0000-0000-0000732B0000}"/>
    <cellStyle name="40% - Accent5 6 6 3" xfId="11130" xr:uid="{00000000-0005-0000-0000-0000742B0000}"/>
    <cellStyle name="40% - Accent5 6 6 4" xfId="11131" xr:uid="{00000000-0005-0000-0000-0000752B0000}"/>
    <cellStyle name="40% - Accent5 6 7" xfId="11132" xr:uid="{00000000-0005-0000-0000-0000762B0000}"/>
    <cellStyle name="40% - Accent5 6 7 2" xfId="11133" xr:uid="{00000000-0005-0000-0000-0000772B0000}"/>
    <cellStyle name="40% - Accent5 6 7 2 2" xfId="11134" xr:uid="{00000000-0005-0000-0000-0000782B0000}"/>
    <cellStyle name="40% - Accent5 6 7 2 3" xfId="11135" xr:uid="{00000000-0005-0000-0000-0000792B0000}"/>
    <cellStyle name="40% - Accent5 6 7 3" xfId="11136" xr:uid="{00000000-0005-0000-0000-00007A2B0000}"/>
    <cellStyle name="40% - Accent5 6 7 4" xfId="11137" xr:uid="{00000000-0005-0000-0000-00007B2B0000}"/>
    <cellStyle name="40% - Accent5 6 8" xfId="11138" xr:uid="{00000000-0005-0000-0000-00007C2B0000}"/>
    <cellStyle name="40% - Accent5 6 8 2" xfId="11139" xr:uid="{00000000-0005-0000-0000-00007D2B0000}"/>
    <cellStyle name="40% - Accent5 6 8 2 2" xfId="11140" xr:uid="{00000000-0005-0000-0000-00007E2B0000}"/>
    <cellStyle name="40% - Accent5 6 8 2 3" xfId="11141" xr:uid="{00000000-0005-0000-0000-00007F2B0000}"/>
    <cellStyle name="40% - Accent5 6 8 3" xfId="11142" xr:uid="{00000000-0005-0000-0000-0000802B0000}"/>
    <cellStyle name="40% - Accent5 6 8 4" xfId="11143" xr:uid="{00000000-0005-0000-0000-0000812B0000}"/>
    <cellStyle name="40% - Accent5 6 9" xfId="11144" xr:uid="{00000000-0005-0000-0000-0000822B0000}"/>
    <cellStyle name="40% - Accent5 6 9 2" xfId="11145" xr:uid="{00000000-0005-0000-0000-0000832B0000}"/>
    <cellStyle name="40% - Accent5 6 9 2 2" xfId="11146" xr:uid="{00000000-0005-0000-0000-0000842B0000}"/>
    <cellStyle name="40% - Accent5 6 9 2 3" xfId="11147" xr:uid="{00000000-0005-0000-0000-0000852B0000}"/>
    <cellStyle name="40% - Accent5 6 9 3" xfId="11148" xr:uid="{00000000-0005-0000-0000-0000862B0000}"/>
    <cellStyle name="40% - Accent5 6 9 4" xfId="11149" xr:uid="{00000000-0005-0000-0000-0000872B0000}"/>
    <cellStyle name="40% - Accent5 7" xfId="11150" xr:uid="{00000000-0005-0000-0000-0000882B0000}"/>
    <cellStyle name="40% - Accent5 7 10" xfId="11151" xr:uid="{00000000-0005-0000-0000-0000892B0000}"/>
    <cellStyle name="40% - Accent5 7 2" xfId="11152" xr:uid="{00000000-0005-0000-0000-00008A2B0000}"/>
    <cellStyle name="40% - Accent5 7 2 2" xfId="11153" xr:uid="{00000000-0005-0000-0000-00008B2B0000}"/>
    <cellStyle name="40% - Accent5 7 2 2 2" xfId="11154" xr:uid="{00000000-0005-0000-0000-00008C2B0000}"/>
    <cellStyle name="40% - Accent5 7 2 2 3" xfId="11155" xr:uid="{00000000-0005-0000-0000-00008D2B0000}"/>
    <cellStyle name="40% - Accent5 7 2 3" xfId="11156" xr:uid="{00000000-0005-0000-0000-00008E2B0000}"/>
    <cellStyle name="40% - Accent5 7 2 4" xfId="11157" xr:uid="{00000000-0005-0000-0000-00008F2B0000}"/>
    <cellStyle name="40% - Accent5 7 3" xfId="11158" xr:uid="{00000000-0005-0000-0000-0000902B0000}"/>
    <cellStyle name="40% - Accent5 7 3 2" xfId="11159" xr:uid="{00000000-0005-0000-0000-0000912B0000}"/>
    <cellStyle name="40% - Accent5 7 3 2 2" xfId="11160" xr:uid="{00000000-0005-0000-0000-0000922B0000}"/>
    <cellStyle name="40% - Accent5 7 3 2 3" xfId="11161" xr:uid="{00000000-0005-0000-0000-0000932B0000}"/>
    <cellStyle name="40% - Accent5 7 3 3" xfId="11162" xr:uid="{00000000-0005-0000-0000-0000942B0000}"/>
    <cellStyle name="40% - Accent5 7 3 4" xfId="11163" xr:uid="{00000000-0005-0000-0000-0000952B0000}"/>
    <cellStyle name="40% - Accent5 7 4" xfId="11164" xr:uid="{00000000-0005-0000-0000-0000962B0000}"/>
    <cellStyle name="40% - Accent5 7 4 2" xfId="11165" xr:uid="{00000000-0005-0000-0000-0000972B0000}"/>
    <cellStyle name="40% - Accent5 7 4 2 2" xfId="11166" xr:uid="{00000000-0005-0000-0000-0000982B0000}"/>
    <cellStyle name="40% - Accent5 7 4 2 3" xfId="11167" xr:uid="{00000000-0005-0000-0000-0000992B0000}"/>
    <cellStyle name="40% - Accent5 7 4 3" xfId="11168" xr:uid="{00000000-0005-0000-0000-00009A2B0000}"/>
    <cellStyle name="40% - Accent5 7 4 4" xfId="11169" xr:uid="{00000000-0005-0000-0000-00009B2B0000}"/>
    <cellStyle name="40% - Accent5 7 5" xfId="11170" xr:uid="{00000000-0005-0000-0000-00009C2B0000}"/>
    <cellStyle name="40% - Accent5 7 5 2" xfId="11171" xr:uid="{00000000-0005-0000-0000-00009D2B0000}"/>
    <cellStyle name="40% - Accent5 7 5 2 2" xfId="11172" xr:uid="{00000000-0005-0000-0000-00009E2B0000}"/>
    <cellStyle name="40% - Accent5 7 5 2 3" xfId="11173" xr:uid="{00000000-0005-0000-0000-00009F2B0000}"/>
    <cellStyle name="40% - Accent5 7 5 3" xfId="11174" xr:uid="{00000000-0005-0000-0000-0000A02B0000}"/>
    <cellStyle name="40% - Accent5 7 5 4" xfId="11175" xr:uid="{00000000-0005-0000-0000-0000A12B0000}"/>
    <cellStyle name="40% - Accent5 7 6" xfId="11176" xr:uid="{00000000-0005-0000-0000-0000A22B0000}"/>
    <cellStyle name="40% - Accent5 7 6 2" xfId="11177" xr:uid="{00000000-0005-0000-0000-0000A32B0000}"/>
    <cellStyle name="40% - Accent5 7 6 2 2" xfId="11178" xr:uid="{00000000-0005-0000-0000-0000A42B0000}"/>
    <cellStyle name="40% - Accent5 7 6 2 3" xfId="11179" xr:uid="{00000000-0005-0000-0000-0000A52B0000}"/>
    <cellStyle name="40% - Accent5 7 6 3" xfId="11180" xr:uid="{00000000-0005-0000-0000-0000A62B0000}"/>
    <cellStyle name="40% - Accent5 7 6 4" xfId="11181" xr:uid="{00000000-0005-0000-0000-0000A72B0000}"/>
    <cellStyle name="40% - Accent5 7 7" xfId="11182" xr:uid="{00000000-0005-0000-0000-0000A82B0000}"/>
    <cellStyle name="40% - Accent5 7 7 2" xfId="11183" xr:uid="{00000000-0005-0000-0000-0000A92B0000}"/>
    <cellStyle name="40% - Accent5 7 7 2 2" xfId="11184" xr:uid="{00000000-0005-0000-0000-0000AA2B0000}"/>
    <cellStyle name="40% - Accent5 7 7 2 3" xfId="11185" xr:uid="{00000000-0005-0000-0000-0000AB2B0000}"/>
    <cellStyle name="40% - Accent5 7 7 3" xfId="11186" xr:uid="{00000000-0005-0000-0000-0000AC2B0000}"/>
    <cellStyle name="40% - Accent5 7 7 4" xfId="11187" xr:uid="{00000000-0005-0000-0000-0000AD2B0000}"/>
    <cellStyle name="40% - Accent5 7 8" xfId="11188" xr:uid="{00000000-0005-0000-0000-0000AE2B0000}"/>
    <cellStyle name="40% - Accent5 7 8 2" xfId="11189" xr:uid="{00000000-0005-0000-0000-0000AF2B0000}"/>
    <cellStyle name="40% - Accent5 7 8 3" xfId="11190" xr:uid="{00000000-0005-0000-0000-0000B02B0000}"/>
    <cellStyle name="40% - Accent5 7 9" xfId="11191" xr:uid="{00000000-0005-0000-0000-0000B12B0000}"/>
    <cellStyle name="40% - Accent5 8" xfId="11192" xr:uid="{00000000-0005-0000-0000-0000B22B0000}"/>
    <cellStyle name="40% - Accent5 8 10" xfId="11193" xr:uid="{00000000-0005-0000-0000-0000B32B0000}"/>
    <cellStyle name="40% - Accent5 8 2" xfId="11194" xr:uid="{00000000-0005-0000-0000-0000B42B0000}"/>
    <cellStyle name="40% - Accent5 8 2 2" xfId="11195" xr:uid="{00000000-0005-0000-0000-0000B52B0000}"/>
    <cellStyle name="40% - Accent5 8 2 2 2" xfId="11196" xr:uid="{00000000-0005-0000-0000-0000B62B0000}"/>
    <cellStyle name="40% - Accent5 8 2 2 3" xfId="11197" xr:uid="{00000000-0005-0000-0000-0000B72B0000}"/>
    <cellStyle name="40% - Accent5 8 2 3" xfId="11198" xr:uid="{00000000-0005-0000-0000-0000B82B0000}"/>
    <cellStyle name="40% - Accent5 8 2 4" xfId="11199" xr:uid="{00000000-0005-0000-0000-0000B92B0000}"/>
    <cellStyle name="40% - Accent5 8 3" xfId="11200" xr:uid="{00000000-0005-0000-0000-0000BA2B0000}"/>
    <cellStyle name="40% - Accent5 8 3 2" xfId="11201" xr:uid="{00000000-0005-0000-0000-0000BB2B0000}"/>
    <cellStyle name="40% - Accent5 8 3 2 2" xfId="11202" xr:uid="{00000000-0005-0000-0000-0000BC2B0000}"/>
    <cellStyle name="40% - Accent5 8 3 2 3" xfId="11203" xr:uid="{00000000-0005-0000-0000-0000BD2B0000}"/>
    <cellStyle name="40% - Accent5 8 3 3" xfId="11204" xr:uid="{00000000-0005-0000-0000-0000BE2B0000}"/>
    <cellStyle name="40% - Accent5 8 3 4" xfId="11205" xr:uid="{00000000-0005-0000-0000-0000BF2B0000}"/>
    <cellStyle name="40% - Accent5 8 4" xfId="11206" xr:uid="{00000000-0005-0000-0000-0000C02B0000}"/>
    <cellStyle name="40% - Accent5 8 4 2" xfId="11207" xr:uid="{00000000-0005-0000-0000-0000C12B0000}"/>
    <cellStyle name="40% - Accent5 8 4 2 2" xfId="11208" xr:uid="{00000000-0005-0000-0000-0000C22B0000}"/>
    <cellStyle name="40% - Accent5 8 4 2 3" xfId="11209" xr:uid="{00000000-0005-0000-0000-0000C32B0000}"/>
    <cellStyle name="40% - Accent5 8 4 3" xfId="11210" xr:uid="{00000000-0005-0000-0000-0000C42B0000}"/>
    <cellStyle name="40% - Accent5 8 4 4" xfId="11211" xr:uid="{00000000-0005-0000-0000-0000C52B0000}"/>
    <cellStyle name="40% - Accent5 8 5" xfId="11212" xr:uid="{00000000-0005-0000-0000-0000C62B0000}"/>
    <cellStyle name="40% - Accent5 8 5 2" xfId="11213" xr:uid="{00000000-0005-0000-0000-0000C72B0000}"/>
    <cellStyle name="40% - Accent5 8 5 2 2" xfId="11214" xr:uid="{00000000-0005-0000-0000-0000C82B0000}"/>
    <cellStyle name="40% - Accent5 8 5 2 3" xfId="11215" xr:uid="{00000000-0005-0000-0000-0000C92B0000}"/>
    <cellStyle name="40% - Accent5 8 5 3" xfId="11216" xr:uid="{00000000-0005-0000-0000-0000CA2B0000}"/>
    <cellStyle name="40% - Accent5 8 5 4" xfId="11217" xr:uid="{00000000-0005-0000-0000-0000CB2B0000}"/>
    <cellStyle name="40% - Accent5 8 6" xfId="11218" xr:uid="{00000000-0005-0000-0000-0000CC2B0000}"/>
    <cellStyle name="40% - Accent5 8 6 2" xfId="11219" xr:uid="{00000000-0005-0000-0000-0000CD2B0000}"/>
    <cellStyle name="40% - Accent5 8 6 2 2" xfId="11220" xr:uid="{00000000-0005-0000-0000-0000CE2B0000}"/>
    <cellStyle name="40% - Accent5 8 6 2 3" xfId="11221" xr:uid="{00000000-0005-0000-0000-0000CF2B0000}"/>
    <cellStyle name="40% - Accent5 8 6 3" xfId="11222" xr:uid="{00000000-0005-0000-0000-0000D02B0000}"/>
    <cellStyle name="40% - Accent5 8 6 4" xfId="11223" xr:uid="{00000000-0005-0000-0000-0000D12B0000}"/>
    <cellStyle name="40% - Accent5 8 7" xfId="11224" xr:uid="{00000000-0005-0000-0000-0000D22B0000}"/>
    <cellStyle name="40% - Accent5 8 7 2" xfId="11225" xr:uid="{00000000-0005-0000-0000-0000D32B0000}"/>
    <cellStyle name="40% - Accent5 8 7 2 2" xfId="11226" xr:uid="{00000000-0005-0000-0000-0000D42B0000}"/>
    <cellStyle name="40% - Accent5 8 7 2 3" xfId="11227" xr:uid="{00000000-0005-0000-0000-0000D52B0000}"/>
    <cellStyle name="40% - Accent5 8 7 3" xfId="11228" xr:uid="{00000000-0005-0000-0000-0000D62B0000}"/>
    <cellStyle name="40% - Accent5 8 7 4" xfId="11229" xr:uid="{00000000-0005-0000-0000-0000D72B0000}"/>
    <cellStyle name="40% - Accent5 8 8" xfId="11230" xr:uid="{00000000-0005-0000-0000-0000D82B0000}"/>
    <cellStyle name="40% - Accent5 8 8 2" xfId="11231" xr:uid="{00000000-0005-0000-0000-0000D92B0000}"/>
    <cellStyle name="40% - Accent5 8 8 3" xfId="11232" xr:uid="{00000000-0005-0000-0000-0000DA2B0000}"/>
    <cellStyle name="40% - Accent5 8 9" xfId="11233" xr:uid="{00000000-0005-0000-0000-0000DB2B0000}"/>
    <cellStyle name="40% - Accent5 9" xfId="11234" xr:uid="{00000000-0005-0000-0000-0000DC2B0000}"/>
    <cellStyle name="40% - Accent5 9 2" xfId="11235" xr:uid="{00000000-0005-0000-0000-0000DD2B0000}"/>
    <cellStyle name="40% - Accent5 9 2 2" xfId="11236" xr:uid="{00000000-0005-0000-0000-0000DE2B0000}"/>
    <cellStyle name="40% - Accent5 9 2 3" xfId="11237" xr:uid="{00000000-0005-0000-0000-0000DF2B0000}"/>
    <cellStyle name="40% - Accent5 9 3" xfId="11238" xr:uid="{00000000-0005-0000-0000-0000E02B0000}"/>
    <cellStyle name="40% - Accent5 9 4" xfId="11239" xr:uid="{00000000-0005-0000-0000-0000E12B0000}"/>
    <cellStyle name="40% - Accent6 10" xfId="11240" xr:uid="{00000000-0005-0000-0000-0000E22B0000}"/>
    <cellStyle name="40% - Accent6 10 2" xfId="11241" xr:uid="{00000000-0005-0000-0000-0000E32B0000}"/>
    <cellStyle name="40% - Accent6 10 2 2" xfId="11242" xr:uid="{00000000-0005-0000-0000-0000E42B0000}"/>
    <cellStyle name="40% - Accent6 10 2 3" xfId="11243" xr:uid="{00000000-0005-0000-0000-0000E52B0000}"/>
    <cellStyle name="40% - Accent6 10 3" xfId="11244" xr:uid="{00000000-0005-0000-0000-0000E62B0000}"/>
    <cellStyle name="40% - Accent6 10 4" xfId="11245" xr:uid="{00000000-0005-0000-0000-0000E72B0000}"/>
    <cellStyle name="40% - Accent6 11" xfId="11246" xr:uid="{00000000-0005-0000-0000-0000E82B0000}"/>
    <cellStyle name="40% - Accent6 11 2" xfId="11247" xr:uid="{00000000-0005-0000-0000-0000E92B0000}"/>
    <cellStyle name="40% - Accent6 11 2 2" xfId="11248" xr:uid="{00000000-0005-0000-0000-0000EA2B0000}"/>
    <cellStyle name="40% - Accent6 11 2 3" xfId="11249" xr:uid="{00000000-0005-0000-0000-0000EB2B0000}"/>
    <cellStyle name="40% - Accent6 11 3" xfId="11250" xr:uid="{00000000-0005-0000-0000-0000EC2B0000}"/>
    <cellStyle name="40% - Accent6 11 4" xfId="11251" xr:uid="{00000000-0005-0000-0000-0000ED2B0000}"/>
    <cellStyle name="40% - Accent6 12" xfId="11252" xr:uid="{00000000-0005-0000-0000-0000EE2B0000}"/>
    <cellStyle name="40% - Accent6 12 2" xfId="11253" xr:uid="{00000000-0005-0000-0000-0000EF2B0000}"/>
    <cellStyle name="40% - Accent6 12 2 2" xfId="11254" xr:uid="{00000000-0005-0000-0000-0000F02B0000}"/>
    <cellStyle name="40% - Accent6 12 2 3" xfId="11255" xr:uid="{00000000-0005-0000-0000-0000F12B0000}"/>
    <cellStyle name="40% - Accent6 12 3" xfId="11256" xr:uid="{00000000-0005-0000-0000-0000F22B0000}"/>
    <cellStyle name="40% - Accent6 12 4" xfId="11257" xr:uid="{00000000-0005-0000-0000-0000F32B0000}"/>
    <cellStyle name="40% - Accent6 13" xfId="11258" xr:uid="{00000000-0005-0000-0000-0000F42B0000}"/>
    <cellStyle name="40% - Accent6 13 2" xfId="11259" xr:uid="{00000000-0005-0000-0000-0000F52B0000}"/>
    <cellStyle name="40% - Accent6 13 2 2" xfId="11260" xr:uid="{00000000-0005-0000-0000-0000F62B0000}"/>
    <cellStyle name="40% - Accent6 13 2 3" xfId="11261" xr:uid="{00000000-0005-0000-0000-0000F72B0000}"/>
    <cellStyle name="40% - Accent6 13 3" xfId="11262" xr:uid="{00000000-0005-0000-0000-0000F82B0000}"/>
    <cellStyle name="40% - Accent6 13 4" xfId="11263" xr:uid="{00000000-0005-0000-0000-0000F92B0000}"/>
    <cellStyle name="40% - Accent6 14" xfId="11264" xr:uid="{00000000-0005-0000-0000-0000FA2B0000}"/>
    <cellStyle name="40% - Accent6 14 2" xfId="11265" xr:uid="{00000000-0005-0000-0000-0000FB2B0000}"/>
    <cellStyle name="40% - Accent6 14 2 2" xfId="11266" xr:uid="{00000000-0005-0000-0000-0000FC2B0000}"/>
    <cellStyle name="40% - Accent6 14 2 3" xfId="11267" xr:uid="{00000000-0005-0000-0000-0000FD2B0000}"/>
    <cellStyle name="40% - Accent6 14 3" xfId="11268" xr:uid="{00000000-0005-0000-0000-0000FE2B0000}"/>
    <cellStyle name="40% - Accent6 14 4" xfId="11269" xr:uid="{00000000-0005-0000-0000-0000FF2B0000}"/>
    <cellStyle name="40% - Accent6 15" xfId="11270" xr:uid="{00000000-0005-0000-0000-0000002C0000}"/>
    <cellStyle name="40% - Accent6 15 2" xfId="11271" xr:uid="{00000000-0005-0000-0000-0000012C0000}"/>
    <cellStyle name="40% - Accent6 15 2 2" xfId="11272" xr:uid="{00000000-0005-0000-0000-0000022C0000}"/>
    <cellStyle name="40% - Accent6 15 2 3" xfId="11273" xr:uid="{00000000-0005-0000-0000-0000032C0000}"/>
    <cellStyle name="40% - Accent6 15 3" xfId="11274" xr:uid="{00000000-0005-0000-0000-0000042C0000}"/>
    <cellStyle name="40% - Accent6 15 4" xfId="11275" xr:uid="{00000000-0005-0000-0000-0000052C0000}"/>
    <cellStyle name="40% - Accent6 16" xfId="11276" xr:uid="{00000000-0005-0000-0000-0000062C0000}"/>
    <cellStyle name="40% - Accent6 16 2" xfId="11277" xr:uid="{00000000-0005-0000-0000-0000072C0000}"/>
    <cellStyle name="40% - Accent6 16 3" xfId="11278" xr:uid="{00000000-0005-0000-0000-0000082C0000}"/>
    <cellStyle name="40% - Accent6 17" xfId="11279" xr:uid="{00000000-0005-0000-0000-0000092C0000}"/>
    <cellStyle name="40% - Accent6 18" xfId="11280" xr:uid="{00000000-0005-0000-0000-00000A2C0000}"/>
    <cellStyle name="40% - Accent6 19" xfId="11281" xr:uid="{00000000-0005-0000-0000-00000B2C0000}"/>
    <cellStyle name="40% - Accent6 2" xfId="11282" xr:uid="{00000000-0005-0000-0000-00000C2C0000}"/>
    <cellStyle name="40% - Accent6 2 10" xfId="11283" xr:uid="{00000000-0005-0000-0000-00000D2C0000}"/>
    <cellStyle name="40% - Accent6 2 10 2" xfId="11284" xr:uid="{00000000-0005-0000-0000-00000E2C0000}"/>
    <cellStyle name="40% - Accent6 2 10 2 2" xfId="11285" xr:uid="{00000000-0005-0000-0000-00000F2C0000}"/>
    <cellStyle name="40% - Accent6 2 10 2 3" xfId="11286" xr:uid="{00000000-0005-0000-0000-0000102C0000}"/>
    <cellStyle name="40% - Accent6 2 10 3" xfId="11287" xr:uid="{00000000-0005-0000-0000-0000112C0000}"/>
    <cellStyle name="40% - Accent6 2 10 4" xfId="11288" xr:uid="{00000000-0005-0000-0000-0000122C0000}"/>
    <cellStyle name="40% - Accent6 2 11" xfId="11289" xr:uid="{00000000-0005-0000-0000-0000132C0000}"/>
    <cellStyle name="40% - Accent6 2 11 2" xfId="11290" xr:uid="{00000000-0005-0000-0000-0000142C0000}"/>
    <cellStyle name="40% - Accent6 2 11 2 2" xfId="11291" xr:uid="{00000000-0005-0000-0000-0000152C0000}"/>
    <cellStyle name="40% - Accent6 2 11 2 3" xfId="11292" xr:uid="{00000000-0005-0000-0000-0000162C0000}"/>
    <cellStyle name="40% - Accent6 2 11 3" xfId="11293" xr:uid="{00000000-0005-0000-0000-0000172C0000}"/>
    <cellStyle name="40% - Accent6 2 11 4" xfId="11294" xr:uid="{00000000-0005-0000-0000-0000182C0000}"/>
    <cellStyle name="40% - Accent6 2 12" xfId="11295" xr:uid="{00000000-0005-0000-0000-0000192C0000}"/>
    <cellStyle name="40% - Accent6 2 12 2" xfId="11296" xr:uid="{00000000-0005-0000-0000-00001A2C0000}"/>
    <cellStyle name="40% - Accent6 2 12 2 2" xfId="11297" xr:uid="{00000000-0005-0000-0000-00001B2C0000}"/>
    <cellStyle name="40% - Accent6 2 12 2 3" xfId="11298" xr:uid="{00000000-0005-0000-0000-00001C2C0000}"/>
    <cellStyle name="40% - Accent6 2 12 3" xfId="11299" xr:uid="{00000000-0005-0000-0000-00001D2C0000}"/>
    <cellStyle name="40% - Accent6 2 12 4" xfId="11300" xr:uid="{00000000-0005-0000-0000-00001E2C0000}"/>
    <cellStyle name="40% - Accent6 2 13" xfId="11301" xr:uid="{00000000-0005-0000-0000-00001F2C0000}"/>
    <cellStyle name="40% - Accent6 2 13 2" xfId="11302" xr:uid="{00000000-0005-0000-0000-0000202C0000}"/>
    <cellStyle name="40% - Accent6 2 13 2 2" xfId="11303" xr:uid="{00000000-0005-0000-0000-0000212C0000}"/>
    <cellStyle name="40% - Accent6 2 13 2 3" xfId="11304" xr:uid="{00000000-0005-0000-0000-0000222C0000}"/>
    <cellStyle name="40% - Accent6 2 13 3" xfId="11305" xr:uid="{00000000-0005-0000-0000-0000232C0000}"/>
    <cellStyle name="40% - Accent6 2 13 4" xfId="11306" xr:uid="{00000000-0005-0000-0000-0000242C0000}"/>
    <cellStyle name="40% - Accent6 2 14" xfId="11307" xr:uid="{00000000-0005-0000-0000-0000252C0000}"/>
    <cellStyle name="40% - Accent6 2 14 2" xfId="11308" xr:uid="{00000000-0005-0000-0000-0000262C0000}"/>
    <cellStyle name="40% - Accent6 2 14 3" xfId="11309" xr:uid="{00000000-0005-0000-0000-0000272C0000}"/>
    <cellStyle name="40% - Accent6 2 15" xfId="11310" xr:uid="{00000000-0005-0000-0000-0000282C0000}"/>
    <cellStyle name="40% - Accent6 2 16" xfId="11311" xr:uid="{00000000-0005-0000-0000-0000292C0000}"/>
    <cellStyle name="40% - Accent6 2 2" xfId="11312" xr:uid="{00000000-0005-0000-0000-00002A2C0000}"/>
    <cellStyle name="40% - Accent6 2 2 10" xfId="11313" xr:uid="{00000000-0005-0000-0000-00002B2C0000}"/>
    <cellStyle name="40% - Accent6 2 2 10 2" xfId="11314" xr:uid="{00000000-0005-0000-0000-00002C2C0000}"/>
    <cellStyle name="40% - Accent6 2 2 10 3" xfId="11315" xr:uid="{00000000-0005-0000-0000-00002D2C0000}"/>
    <cellStyle name="40% - Accent6 2 2 11" xfId="11316" xr:uid="{00000000-0005-0000-0000-00002E2C0000}"/>
    <cellStyle name="40% - Accent6 2 2 12" xfId="11317" xr:uid="{00000000-0005-0000-0000-00002F2C0000}"/>
    <cellStyle name="40% - Accent6 2 2 2" xfId="11318" xr:uid="{00000000-0005-0000-0000-0000302C0000}"/>
    <cellStyle name="40% - Accent6 2 2 2 10" xfId="11319" xr:uid="{00000000-0005-0000-0000-0000312C0000}"/>
    <cellStyle name="40% - Accent6 2 2 2 2" xfId="11320" xr:uid="{00000000-0005-0000-0000-0000322C0000}"/>
    <cellStyle name="40% - Accent6 2 2 2 2 2" xfId="11321" xr:uid="{00000000-0005-0000-0000-0000332C0000}"/>
    <cellStyle name="40% - Accent6 2 2 2 2 2 2" xfId="11322" xr:uid="{00000000-0005-0000-0000-0000342C0000}"/>
    <cellStyle name="40% - Accent6 2 2 2 2 2 3" xfId="11323" xr:uid="{00000000-0005-0000-0000-0000352C0000}"/>
    <cellStyle name="40% - Accent6 2 2 2 2 3" xfId="11324" xr:uid="{00000000-0005-0000-0000-0000362C0000}"/>
    <cellStyle name="40% - Accent6 2 2 2 2 4" xfId="11325" xr:uid="{00000000-0005-0000-0000-0000372C0000}"/>
    <cellStyle name="40% - Accent6 2 2 2 3" xfId="11326" xr:uid="{00000000-0005-0000-0000-0000382C0000}"/>
    <cellStyle name="40% - Accent6 2 2 2 3 2" xfId="11327" xr:uid="{00000000-0005-0000-0000-0000392C0000}"/>
    <cellStyle name="40% - Accent6 2 2 2 3 2 2" xfId="11328" xr:uid="{00000000-0005-0000-0000-00003A2C0000}"/>
    <cellStyle name="40% - Accent6 2 2 2 3 2 3" xfId="11329" xr:uid="{00000000-0005-0000-0000-00003B2C0000}"/>
    <cellStyle name="40% - Accent6 2 2 2 3 3" xfId="11330" xr:uid="{00000000-0005-0000-0000-00003C2C0000}"/>
    <cellStyle name="40% - Accent6 2 2 2 3 4" xfId="11331" xr:uid="{00000000-0005-0000-0000-00003D2C0000}"/>
    <cellStyle name="40% - Accent6 2 2 2 4" xfId="11332" xr:uid="{00000000-0005-0000-0000-00003E2C0000}"/>
    <cellStyle name="40% - Accent6 2 2 2 4 2" xfId="11333" xr:uid="{00000000-0005-0000-0000-00003F2C0000}"/>
    <cellStyle name="40% - Accent6 2 2 2 4 2 2" xfId="11334" xr:uid="{00000000-0005-0000-0000-0000402C0000}"/>
    <cellStyle name="40% - Accent6 2 2 2 4 2 3" xfId="11335" xr:uid="{00000000-0005-0000-0000-0000412C0000}"/>
    <cellStyle name="40% - Accent6 2 2 2 4 3" xfId="11336" xr:uid="{00000000-0005-0000-0000-0000422C0000}"/>
    <cellStyle name="40% - Accent6 2 2 2 4 4" xfId="11337" xr:uid="{00000000-0005-0000-0000-0000432C0000}"/>
    <cellStyle name="40% - Accent6 2 2 2 5" xfId="11338" xr:uid="{00000000-0005-0000-0000-0000442C0000}"/>
    <cellStyle name="40% - Accent6 2 2 2 5 2" xfId="11339" xr:uid="{00000000-0005-0000-0000-0000452C0000}"/>
    <cellStyle name="40% - Accent6 2 2 2 5 2 2" xfId="11340" xr:uid="{00000000-0005-0000-0000-0000462C0000}"/>
    <cellStyle name="40% - Accent6 2 2 2 5 2 3" xfId="11341" xr:uid="{00000000-0005-0000-0000-0000472C0000}"/>
    <cellStyle name="40% - Accent6 2 2 2 5 3" xfId="11342" xr:uid="{00000000-0005-0000-0000-0000482C0000}"/>
    <cellStyle name="40% - Accent6 2 2 2 5 4" xfId="11343" xr:uid="{00000000-0005-0000-0000-0000492C0000}"/>
    <cellStyle name="40% - Accent6 2 2 2 6" xfId="11344" xr:uid="{00000000-0005-0000-0000-00004A2C0000}"/>
    <cellStyle name="40% - Accent6 2 2 2 6 2" xfId="11345" xr:uid="{00000000-0005-0000-0000-00004B2C0000}"/>
    <cellStyle name="40% - Accent6 2 2 2 6 2 2" xfId="11346" xr:uid="{00000000-0005-0000-0000-00004C2C0000}"/>
    <cellStyle name="40% - Accent6 2 2 2 6 2 3" xfId="11347" xr:uid="{00000000-0005-0000-0000-00004D2C0000}"/>
    <cellStyle name="40% - Accent6 2 2 2 6 3" xfId="11348" xr:uid="{00000000-0005-0000-0000-00004E2C0000}"/>
    <cellStyle name="40% - Accent6 2 2 2 6 4" xfId="11349" xr:uid="{00000000-0005-0000-0000-00004F2C0000}"/>
    <cellStyle name="40% - Accent6 2 2 2 7" xfId="11350" xr:uid="{00000000-0005-0000-0000-0000502C0000}"/>
    <cellStyle name="40% - Accent6 2 2 2 7 2" xfId="11351" xr:uid="{00000000-0005-0000-0000-0000512C0000}"/>
    <cellStyle name="40% - Accent6 2 2 2 7 2 2" xfId="11352" xr:uid="{00000000-0005-0000-0000-0000522C0000}"/>
    <cellStyle name="40% - Accent6 2 2 2 7 2 3" xfId="11353" xr:uid="{00000000-0005-0000-0000-0000532C0000}"/>
    <cellStyle name="40% - Accent6 2 2 2 7 3" xfId="11354" xr:uid="{00000000-0005-0000-0000-0000542C0000}"/>
    <cellStyle name="40% - Accent6 2 2 2 7 4" xfId="11355" xr:uid="{00000000-0005-0000-0000-0000552C0000}"/>
    <cellStyle name="40% - Accent6 2 2 2 8" xfId="11356" xr:uid="{00000000-0005-0000-0000-0000562C0000}"/>
    <cellStyle name="40% - Accent6 2 2 2 8 2" xfId="11357" xr:uid="{00000000-0005-0000-0000-0000572C0000}"/>
    <cellStyle name="40% - Accent6 2 2 2 8 3" xfId="11358" xr:uid="{00000000-0005-0000-0000-0000582C0000}"/>
    <cellStyle name="40% - Accent6 2 2 2 9" xfId="11359" xr:uid="{00000000-0005-0000-0000-0000592C0000}"/>
    <cellStyle name="40% - Accent6 2 2 3" xfId="11360" xr:uid="{00000000-0005-0000-0000-00005A2C0000}"/>
    <cellStyle name="40% - Accent6 2 2 3 10" xfId="11361" xr:uid="{00000000-0005-0000-0000-00005B2C0000}"/>
    <cellStyle name="40% - Accent6 2 2 3 2" xfId="11362" xr:uid="{00000000-0005-0000-0000-00005C2C0000}"/>
    <cellStyle name="40% - Accent6 2 2 3 2 2" xfId="11363" xr:uid="{00000000-0005-0000-0000-00005D2C0000}"/>
    <cellStyle name="40% - Accent6 2 2 3 2 2 2" xfId="11364" xr:uid="{00000000-0005-0000-0000-00005E2C0000}"/>
    <cellStyle name="40% - Accent6 2 2 3 2 2 3" xfId="11365" xr:uid="{00000000-0005-0000-0000-00005F2C0000}"/>
    <cellStyle name="40% - Accent6 2 2 3 2 3" xfId="11366" xr:uid="{00000000-0005-0000-0000-0000602C0000}"/>
    <cellStyle name="40% - Accent6 2 2 3 2 4" xfId="11367" xr:uid="{00000000-0005-0000-0000-0000612C0000}"/>
    <cellStyle name="40% - Accent6 2 2 3 3" xfId="11368" xr:uid="{00000000-0005-0000-0000-0000622C0000}"/>
    <cellStyle name="40% - Accent6 2 2 3 3 2" xfId="11369" xr:uid="{00000000-0005-0000-0000-0000632C0000}"/>
    <cellStyle name="40% - Accent6 2 2 3 3 2 2" xfId="11370" xr:uid="{00000000-0005-0000-0000-0000642C0000}"/>
    <cellStyle name="40% - Accent6 2 2 3 3 2 3" xfId="11371" xr:uid="{00000000-0005-0000-0000-0000652C0000}"/>
    <cellStyle name="40% - Accent6 2 2 3 3 3" xfId="11372" xr:uid="{00000000-0005-0000-0000-0000662C0000}"/>
    <cellStyle name="40% - Accent6 2 2 3 3 4" xfId="11373" xr:uid="{00000000-0005-0000-0000-0000672C0000}"/>
    <cellStyle name="40% - Accent6 2 2 3 4" xfId="11374" xr:uid="{00000000-0005-0000-0000-0000682C0000}"/>
    <cellStyle name="40% - Accent6 2 2 3 4 2" xfId="11375" xr:uid="{00000000-0005-0000-0000-0000692C0000}"/>
    <cellStyle name="40% - Accent6 2 2 3 4 2 2" xfId="11376" xr:uid="{00000000-0005-0000-0000-00006A2C0000}"/>
    <cellStyle name="40% - Accent6 2 2 3 4 2 3" xfId="11377" xr:uid="{00000000-0005-0000-0000-00006B2C0000}"/>
    <cellStyle name="40% - Accent6 2 2 3 4 3" xfId="11378" xr:uid="{00000000-0005-0000-0000-00006C2C0000}"/>
    <cellStyle name="40% - Accent6 2 2 3 4 4" xfId="11379" xr:uid="{00000000-0005-0000-0000-00006D2C0000}"/>
    <cellStyle name="40% - Accent6 2 2 3 5" xfId="11380" xr:uid="{00000000-0005-0000-0000-00006E2C0000}"/>
    <cellStyle name="40% - Accent6 2 2 3 5 2" xfId="11381" xr:uid="{00000000-0005-0000-0000-00006F2C0000}"/>
    <cellStyle name="40% - Accent6 2 2 3 5 2 2" xfId="11382" xr:uid="{00000000-0005-0000-0000-0000702C0000}"/>
    <cellStyle name="40% - Accent6 2 2 3 5 2 3" xfId="11383" xr:uid="{00000000-0005-0000-0000-0000712C0000}"/>
    <cellStyle name="40% - Accent6 2 2 3 5 3" xfId="11384" xr:uid="{00000000-0005-0000-0000-0000722C0000}"/>
    <cellStyle name="40% - Accent6 2 2 3 5 4" xfId="11385" xr:uid="{00000000-0005-0000-0000-0000732C0000}"/>
    <cellStyle name="40% - Accent6 2 2 3 6" xfId="11386" xr:uid="{00000000-0005-0000-0000-0000742C0000}"/>
    <cellStyle name="40% - Accent6 2 2 3 6 2" xfId="11387" xr:uid="{00000000-0005-0000-0000-0000752C0000}"/>
    <cellStyle name="40% - Accent6 2 2 3 6 2 2" xfId="11388" xr:uid="{00000000-0005-0000-0000-0000762C0000}"/>
    <cellStyle name="40% - Accent6 2 2 3 6 2 3" xfId="11389" xr:uid="{00000000-0005-0000-0000-0000772C0000}"/>
    <cellStyle name="40% - Accent6 2 2 3 6 3" xfId="11390" xr:uid="{00000000-0005-0000-0000-0000782C0000}"/>
    <cellStyle name="40% - Accent6 2 2 3 6 4" xfId="11391" xr:uid="{00000000-0005-0000-0000-0000792C0000}"/>
    <cellStyle name="40% - Accent6 2 2 3 7" xfId="11392" xr:uid="{00000000-0005-0000-0000-00007A2C0000}"/>
    <cellStyle name="40% - Accent6 2 2 3 7 2" xfId="11393" xr:uid="{00000000-0005-0000-0000-00007B2C0000}"/>
    <cellStyle name="40% - Accent6 2 2 3 7 2 2" xfId="11394" xr:uid="{00000000-0005-0000-0000-00007C2C0000}"/>
    <cellStyle name="40% - Accent6 2 2 3 7 2 3" xfId="11395" xr:uid="{00000000-0005-0000-0000-00007D2C0000}"/>
    <cellStyle name="40% - Accent6 2 2 3 7 3" xfId="11396" xr:uid="{00000000-0005-0000-0000-00007E2C0000}"/>
    <cellStyle name="40% - Accent6 2 2 3 7 4" xfId="11397" xr:uid="{00000000-0005-0000-0000-00007F2C0000}"/>
    <cellStyle name="40% - Accent6 2 2 3 8" xfId="11398" xr:uid="{00000000-0005-0000-0000-0000802C0000}"/>
    <cellStyle name="40% - Accent6 2 2 3 8 2" xfId="11399" xr:uid="{00000000-0005-0000-0000-0000812C0000}"/>
    <cellStyle name="40% - Accent6 2 2 3 8 3" xfId="11400" xr:uid="{00000000-0005-0000-0000-0000822C0000}"/>
    <cellStyle name="40% - Accent6 2 2 3 9" xfId="11401" xr:uid="{00000000-0005-0000-0000-0000832C0000}"/>
    <cellStyle name="40% - Accent6 2 2 4" xfId="11402" xr:uid="{00000000-0005-0000-0000-0000842C0000}"/>
    <cellStyle name="40% - Accent6 2 2 4 2" xfId="11403" xr:uid="{00000000-0005-0000-0000-0000852C0000}"/>
    <cellStyle name="40% - Accent6 2 2 4 2 2" xfId="11404" xr:uid="{00000000-0005-0000-0000-0000862C0000}"/>
    <cellStyle name="40% - Accent6 2 2 4 2 3" xfId="11405" xr:uid="{00000000-0005-0000-0000-0000872C0000}"/>
    <cellStyle name="40% - Accent6 2 2 4 3" xfId="11406" xr:uid="{00000000-0005-0000-0000-0000882C0000}"/>
    <cellStyle name="40% - Accent6 2 2 4 4" xfId="11407" xr:uid="{00000000-0005-0000-0000-0000892C0000}"/>
    <cellStyle name="40% - Accent6 2 2 5" xfId="11408" xr:uid="{00000000-0005-0000-0000-00008A2C0000}"/>
    <cellStyle name="40% - Accent6 2 2 5 2" xfId="11409" xr:uid="{00000000-0005-0000-0000-00008B2C0000}"/>
    <cellStyle name="40% - Accent6 2 2 5 2 2" xfId="11410" xr:uid="{00000000-0005-0000-0000-00008C2C0000}"/>
    <cellStyle name="40% - Accent6 2 2 5 2 3" xfId="11411" xr:uid="{00000000-0005-0000-0000-00008D2C0000}"/>
    <cellStyle name="40% - Accent6 2 2 5 3" xfId="11412" xr:uid="{00000000-0005-0000-0000-00008E2C0000}"/>
    <cellStyle name="40% - Accent6 2 2 5 4" xfId="11413" xr:uid="{00000000-0005-0000-0000-00008F2C0000}"/>
    <cellStyle name="40% - Accent6 2 2 6" xfId="11414" xr:uid="{00000000-0005-0000-0000-0000902C0000}"/>
    <cellStyle name="40% - Accent6 2 2 6 2" xfId="11415" xr:uid="{00000000-0005-0000-0000-0000912C0000}"/>
    <cellStyle name="40% - Accent6 2 2 6 2 2" xfId="11416" xr:uid="{00000000-0005-0000-0000-0000922C0000}"/>
    <cellStyle name="40% - Accent6 2 2 6 2 3" xfId="11417" xr:uid="{00000000-0005-0000-0000-0000932C0000}"/>
    <cellStyle name="40% - Accent6 2 2 6 3" xfId="11418" xr:uid="{00000000-0005-0000-0000-0000942C0000}"/>
    <cellStyle name="40% - Accent6 2 2 6 4" xfId="11419" xr:uid="{00000000-0005-0000-0000-0000952C0000}"/>
    <cellStyle name="40% - Accent6 2 2 7" xfId="11420" xr:uid="{00000000-0005-0000-0000-0000962C0000}"/>
    <cellStyle name="40% - Accent6 2 2 7 2" xfId="11421" xr:uid="{00000000-0005-0000-0000-0000972C0000}"/>
    <cellStyle name="40% - Accent6 2 2 7 2 2" xfId="11422" xr:uid="{00000000-0005-0000-0000-0000982C0000}"/>
    <cellStyle name="40% - Accent6 2 2 7 2 3" xfId="11423" xr:uid="{00000000-0005-0000-0000-0000992C0000}"/>
    <cellStyle name="40% - Accent6 2 2 7 3" xfId="11424" xr:uid="{00000000-0005-0000-0000-00009A2C0000}"/>
    <cellStyle name="40% - Accent6 2 2 7 4" xfId="11425" xr:uid="{00000000-0005-0000-0000-00009B2C0000}"/>
    <cellStyle name="40% - Accent6 2 2 8" xfId="11426" xr:uid="{00000000-0005-0000-0000-00009C2C0000}"/>
    <cellStyle name="40% - Accent6 2 2 8 2" xfId="11427" xr:uid="{00000000-0005-0000-0000-00009D2C0000}"/>
    <cellStyle name="40% - Accent6 2 2 8 2 2" xfId="11428" xr:uid="{00000000-0005-0000-0000-00009E2C0000}"/>
    <cellStyle name="40% - Accent6 2 2 8 2 3" xfId="11429" xr:uid="{00000000-0005-0000-0000-00009F2C0000}"/>
    <cellStyle name="40% - Accent6 2 2 8 3" xfId="11430" xr:uid="{00000000-0005-0000-0000-0000A02C0000}"/>
    <cellStyle name="40% - Accent6 2 2 8 4" xfId="11431" xr:uid="{00000000-0005-0000-0000-0000A12C0000}"/>
    <cellStyle name="40% - Accent6 2 2 9" xfId="11432" xr:uid="{00000000-0005-0000-0000-0000A22C0000}"/>
    <cellStyle name="40% - Accent6 2 2 9 2" xfId="11433" xr:uid="{00000000-0005-0000-0000-0000A32C0000}"/>
    <cellStyle name="40% - Accent6 2 2 9 2 2" xfId="11434" xr:uid="{00000000-0005-0000-0000-0000A42C0000}"/>
    <cellStyle name="40% - Accent6 2 2 9 2 3" xfId="11435" xr:uid="{00000000-0005-0000-0000-0000A52C0000}"/>
    <cellStyle name="40% - Accent6 2 2 9 3" xfId="11436" xr:uid="{00000000-0005-0000-0000-0000A62C0000}"/>
    <cellStyle name="40% - Accent6 2 2 9 4" xfId="11437" xr:uid="{00000000-0005-0000-0000-0000A72C0000}"/>
    <cellStyle name="40% - Accent6 2 3" xfId="11438" xr:uid="{00000000-0005-0000-0000-0000A82C0000}"/>
    <cellStyle name="40% - Accent6 2 3 10" xfId="11439" xr:uid="{00000000-0005-0000-0000-0000A92C0000}"/>
    <cellStyle name="40% - Accent6 2 3 10 2" xfId="11440" xr:uid="{00000000-0005-0000-0000-0000AA2C0000}"/>
    <cellStyle name="40% - Accent6 2 3 10 3" xfId="11441" xr:uid="{00000000-0005-0000-0000-0000AB2C0000}"/>
    <cellStyle name="40% - Accent6 2 3 11" xfId="11442" xr:uid="{00000000-0005-0000-0000-0000AC2C0000}"/>
    <cellStyle name="40% - Accent6 2 3 12" xfId="11443" xr:uid="{00000000-0005-0000-0000-0000AD2C0000}"/>
    <cellStyle name="40% - Accent6 2 3 2" xfId="11444" xr:uid="{00000000-0005-0000-0000-0000AE2C0000}"/>
    <cellStyle name="40% - Accent6 2 3 2 10" xfId="11445" xr:uid="{00000000-0005-0000-0000-0000AF2C0000}"/>
    <cellStyle name="40% - Accent6 2 3 2 2" xfId="11446" xr:uid="{00000000-0005-0000-0000-0000B02C0000}"/>
    <cellStyle name="40% - Accent6 2 3 2 2 2" xfId="11447" xr:uid="{00000000-0005-0000-0000-0000B12C0000}"/>
    <cellStyle name="40% - Accent6 2 3 2 2 2 2" xfId="11448" xr:uid="{00000000-0005-0000-0000-0000B22C0000}"/>
    <cellStyle name="40% - Accent6 2 3 2 2 2 3" xfId="11449" xr:uid="{00000000-0005-0000-0000-0000B32C0000}"/>
    <cellStyle name="40% - Accent6 2 3 2 2 3" xfId="11450" xr:uid="{00000000-0005-0000-0000-0000B42C0000}"/>
    <cellStyle name="40% - Accent6 2 3 2 2 4" xfId="11451" xr:uid="{00000000-0005-0000-0000-0000B52C0000}"/>
    <cellStyle name="40% - Accent6 2 3 2 3" xfId="11452" xr:uid="{00000000-0005-0000-0000-0000B62C0000}"/>
    <cellStyle name="40% - Accent6 2 3 2 3 2" xfId="11453" xr:uid="{00000000-0005-0000-0000-0000B72C0000}"/>
    <cellStyle name="40% - Accent6 2 3 2 3 2 2" xfId="11454" xr:uid="{00000000-0005-0000-0000-0000B82C0000}"/>
    <cellStyle name="40% - Accent6 2 3 2 3 2 3" xfId="11455" xr:uid="{00000000-0005-0000-0000-0000B92C0000}"/>
    <cellStyle name="40% - Accent6 2 3 2 3 3" xfId="11456" xr:uid="{00000000-0005-0000-0000-0000BA2C0000}"/>
    <cellStyle name="40% - Accent6 2 3 2 3 4" xfId="11457" xr:uid="{00000000-0005-0000-0000-0000BB2C0000}"/>
    <cellStyle name="40% - Accent6 2 3 2 4" xfId="11458" xr:uid="{00000000-0005-0000-0000-0000BC2C0000}"/>
    <cellStyle name="40% - Accent6 2 3 2 4 2" xfId="11459" xr:uid="{00000000-0005-0000-0000-0000BD2C0000}"/>
    <cellStyle name="40% - Accent6 2 3 2 4 2 2" xfId="11460" xr:uid="{00000000-0005-0000-0000-0000BE2C0000}"/>
    <cellStyle name="40% - Accent6 2 3 2 4 2 3" xfId="11461" xr:uid="{00000000-0005-0000-0000-0000BF2C0000}"/>
    <cellStyle name="40% - Accent6 2 3 2 4 3" xfId="11462" xr:uid="{00000000-0005-0000-0000-0000C02C0000}"/>
    <cellStyle name="40% - Accent6 2 3 2 4 4" xfId="11463" xr:uid="{00000000-0005-0000-0000-0000C12C0000}"/>
    <cellStyle name="40% - Accent6 2 3 2 5" xfId="11464" xr:uid="{00000000-0005-0000-0000-0000C22C0000}"/>
    <cellStyle name="40% - Accent6 2 3 2 5 2" xfId="11465" xr:uid="{00000000-0005-0000-0000-0000C32C0000}"/>
    <cellStyle name="40% - Accent6 2 3 2 5 2 2" xfId="11466" xr:uid="{00000000-0005-0000-0000-0000C42C0000}"/>
    <cellStyle name="40% - Accent6 2 3 2 5 2 3" xfId="11467" xr:uid="{00000000-0005-0000-0000-0000C52C0000}"/>
    <cellStyle name="40% - Accent6 2 3 2 5 3" xfId="11468" xr:uid="{00000000-0005-0000-0000-0000C62C0000}"/>
    <cellStyle name="40% - Accent6 2 3 2 5 4" xfId="11469" xr:uid="{00000000-0005-0000-0000-0000C72C0000}"/>
    <cellStyle name="40% - Accent6 2 3 2 6" xfId="11470" xr:uid="{00000000-0005-0000-0000-0000C82C0000}"/>
    <cellStyle name="40% - Accent6 2 3 2 6 2" xfId="11471" xr:uid="{00000000-0005-0000-0000-0000C92C0000}"/>
    <cellStyle name="40% - Accent6 2 3 2 6 2 2" xfId="11472" xr:uid="{00000000-0005-0000-0000-0000CA2C0000}"/>
    <cellStyle name="40% - Accent6 2 3 2 6 2 3" xfId="11473" xr:uid="{00000000-0005-0000-0000-0000CB2C0000}"/>
    <cellStyle name="40% - Accent6 2 3 2 6 3" xfId="11474" xr:uid="{00000000-0005-0000-0000-0000CC2C0000}"/>
    <cellStyle name="40% - Accent6 2 3 2 6 4" xfId="11475" xr:uid="{00000000-0005-0000-0000-0000CD2C0000}"/>
    <cellStyle name="40% - Accent6 2 3 2 7" xfId="11476" xr:uid="{00000000-0005-0000-0000-0000CE2C0000}"/>
    <cellStyle name="40% - Accent6 2 3 2 7 2" xfId="11477" xr:uid="{00000000-0005-0000-0000-0000CF2C0000}"/>
    <cellStyle name="40% - Accent6 2 3 2 7 2 2" xfId="11478" xr:uid="{00000000-0005-0000-0000-0000D02C0000}"/>
    <cellStyle name="40% - Accent6 2 3 2 7 2 3" xfId="11479" xr:uid="{00000000-0005-0000-0000-0000D12C0000}"/>
    <cellStyle name="40% - Accent6 2 3 2 7 3" xfId="11480" xr:uid="{00000000-0005-0000-0000-0000D22C0000}"/>
    <cellStyle name="40% - Accent6 2 3 2 7 4" xfId="11481" xr:uid="{00000000-0005-0000-0000-0000D32C0000}"/>
    <cellStyle name="40% - Accent6 2 3 2 8" xfId="11482" xr:uid="{00000000-0005-0000-0000-0000D42C0000}"/>
    <cellStyle name="40% - Accent6 2 3 2 8 2" xfId="11483" xr:uid="{00000000-0005-0000-0000-0000D52C0000}"/>
    <cellStyle name="40% - Accent6 2 3 2 8 3" xfId="11484" xr:uid="{00000000-0005-0000-0000-0000D62C0000}"/>
    <cellStyle name="40% - Accent6 2 3 2 9" xfId="11485" xr:uid="{00000000-0005-0000-0000-0000D72C0000}"/>
    <cellStyle name="40% - Accent6 2 3 3" xfId="11486" xr:uid="{00000000-0005-0000-0000-0000D82C0000}"/>
    <cellStyle name="40% - Accent6 2 3 3 10" xfId="11487" xr:uid="{00000000-0005-0000-0000-0000D92C0000}"/>
    <cellStyle name="40% - Accent6 2 3 3 2" xfId="11488" xr:uid="{00000000-0005-0000-0000-0000DA2C0000}"/>
    <cellStyle name="40% - Accent6 2 3 3 2 2" xfId="11489" xr:uid="{00000000-0005-0000-0000-0000DB2C0000}"/>
    <cellStyle name="40% - Accent6 2 3 3 2 2 2" xfId="11490" xr:uid="{00000000-0005-0000-0000-0000DC2C0000}"/>
    <cellStyle name="40% - Accent6 2 3 3 2 2 3" xfId="11491" xr:uid="{00000000-0005-0000-0000-0000DD2C0000}"/>
    <cellStyle name="40% - Accent6 2 3 3 2 3" xfId="11492" xr:uid="{00000000-0005-0000-0000-0000DE2C0000}"/>
    <cellStyle name="40% - Accent6 2 3 3 2 4" xfId="11493" xr:uid="{00000000-0005-0000-0000-0000DF2C0000}"/>
    <cellStyle name="40% - Accent6 2 3 3 3" xfId="11494" xr:uid="{00000000-0005-0000-0000-0000E02C0000}"/>
    <cellStyle name="40% - Accent6 2 3 3 3 2" xfId="11495" xr:uid="{00000000-0005-0000-0000-0000E12C0000}"/>
    <cellStyle name="40% - Accent6 2 3 3 3 2 2" xfId="11496" xr:uid="{00000000-0005-0000-0000-0000E22C0000}"/>
    <cellStyle name="40% - Accent6 2 3 3 3 2 3" xfId="11497" xr:uid="{00000000-0005-0000-0000-0000E32C0000}"/>
    <cellStyle name="40% - Accent6 2 3 3 3 3" xfId="11498" xr:uid="{00000000-0005-0000-0000-0000E42C0000}"/>
    <cellStyle name="40% - Accent6 2 3 3 3 4" xfId="11499" xr:uid="{00000000-0005-0000-0000-0000E52C0000}"/>
    <cellStyle name="40% - Accent6 2 3 3 4" xfId="11500" xr:uid="{00000000-0005-0000-0000-0000E62C0000}"/>
    <cellStyle name="40% - Accent6 2 3 3 4 2" xfId="11501" xr:uid="{00000000-0005-0000-0000-0000E72C0000}"/>
    <cellStyle name="40% - Accent6 2 3 3 4 2 2" xfId="11502" xr:uid="{00000000-0005-0000-0000-0000E82C0000}"/>
    <cellStyle name="40% - Accent6 2 3 3 4 2 3" xfId="11503" xr:uid="{00000000-0005-0000-0000-0000E92C0000}"/>
    <cellStyle name="40% - Accent6 2 3 3 4 3" xfId="11504" xr:uid="{00000000-0005-0000-0000-0000EA2C0000}"/>
    <cellStyle name="40% - Accent6 2 3 3 4 4" xfId="11505" xr:uid="{00000000-0005-0000-0000-0000EB2C0000}"/>
    <cellStyle name="40% - Accent6 2 3 3 5" xfId="11506" xr:uid="{00000000-0005-0000-0000-0000EC2C0000}"/>
    <cellStyle name="40% - Accent6 2 3 3 5 2" xfId="11507" xr:uid="{00000000-0005-0000-0000-0000ED2C0000}"/>
    <cellStyle name="40% - Accent6 2 3 3 5 2 2" xfId="11508" xr:uid="{00000000-0005-0000-0000-0000EE2C0000}"/>
    <cellStyle name="40% - Accent6 2 3 3 5 2 3" xfId="11509" xr:uid="{00000000-0005-0000-0000-0000EF2C0000}"/>
    <cellStyle name="40% - Accent6 2 3 3 5 3" xfId="11510" xr:uid="{00000000-0005-0000-0000-0000F02C0000}"/>
    <cellStyle name="40% - Accent6 2 3 3 5 4" xfId="11511" xr:uid="{00000000-0005-0000-0000-0000F12C0000}"/>
    <cellStyle name="40% - Accent6 2 3 3 6" xfId="11512" xr:uid="{00000000-0005-0000-0000-0000F22C0000}"/>
    <cellStyle name="40% - Accent6 2 3 3 6 2" xfId="11513" xr:uid="{00000000-0005-0000-0000-0000F32C0000}"/>
    <cellStyle name="40% - Accent6 2 3 3 6 2 2" xfId="11514" xr:uid="{00000000-0005-0000-0000-0000F42C0000}"/>
    <cellStyle name="40% - Accent6 2 3 3 6 2 3" xfId="11515" xr:uid="{00000000-0005-0000-0000-0000F52C0000}"/>
    <cellStyle name="40% - Accent6 2 3 3 6 3" xfId="11516" xr:uid="{00000000-0005-0000-0000-0000F62C0000}"/>
    <cellStyle name="40% - Accent6 2 3 3 6 4" xfId="11517" xr:uid="{00000000-0005-0000-0000-0000F72C0000}"/>
    <cellStyle name="40% - Accent6 2 3 3 7" xfId="11518" xr:uid="{00000000-0005-0000-0000-0000F82C0000}"/>
    <cellStyle name="40% - Accent6 2 3 3 7 2" xfId="11519" xr:uid="{00000000-0005-0000-0000-0000F92C0000}"/>
    <cellStyle name="40% - Accent6 2 3 3 7 2 2" xfId="11520" xr:uid="{00000000-0005-0000-0000-0000FA2C0000}"/>
    <cellStyle name="40% - Accent6 2 3 3 7 2 3" xfId="11521" xr:uid="{00000000-0005-0000-0000-0000FB2C0000}"/>
    <cellStyle name="40% - Accent6 2 3 3 7 3" xfId="11522" xr:uid="{00000000-0005-0000-0000-0000FC2C0000}"/>
    <cellStyle name="40% - Accent6 2 3 3 7 4" xfId="11523" xr:uid="{00000000-0005-0000-0000-0000FD2C0000}"/>
    <cellStyle name="40% - Accent6 2 3 3 8" xfId="11524" xr:uid="{00000000-0005-0000-0000-0000FE2C0000}"/>
    <cellStyle name="40% - Accent6 2 3 3 8 2" xfId="11525" xr:uid="{00000000-0005-0000-0000-0000FF2C0000}"/>
    <cellStyle name="40% - Accent6 2 3 3 8 3" xfId="11526" xr:uid="{00000000-0005-0000-0000-0000002D0000}"/>
    <cellStyle name="40% - Accent6 2 3 3 9" xfId="11527" xr:uid="{00000000-0005-0000-0000-0000012D0000}"/>
    <cellStyle name="40% - Accent6 2 3 4" xfId="11528" xr:uid="{00000000-0005-0000-0000-0000022D0000}"/>
    <cellStyle name="40% - Accent6 2 3 4 2" xfId="11529" xr:uid="{00000000-0005-0000-0000-0000032D0000}"/>
    <cellStyle name="40% - Accent6 2 3 4 2 2" xfId="11530" xr:uid="{00000000-0005-0000-0000-0000042D0000}"/>
    <cellStyle name="40% - Accent6 2 3 4 2 3" xfId="11531" xr:uid="{00000000-0005-0000-0000-0000052D0000}"/>
    <cellStyle name="40% - Accent6 2 3 4 3" xfId="11532" xr:uid="{00000000-0005-0000-0000-0000062D0000}"/>
    <cellStyle name="40% - Accent6 2 3 4 4" xfId="11533" xr:uid="{00000000-0005-0000-0000-0000072D0000}"/>
    <cellStyle name="40% - Accent6 2 3 5" xfId="11534" xr:uid="{00000000-0005-0000-0000-0000082D0000}"/>
    <cellStyle name="40% - Accent6 2 3 5 2" xfId="11535" xr:uid="{00000000-0005-0000-0000-0000092D0000}"/>
    <cellStyle name="40% - Accent6 2 3 5 2 2" xfId="11536" xr:uid="{00000000-0005-0000-0000-00000A2D0000}"/>
    <cellStyle name="40% - Accent6 2 3 5 2 3" xfId="11537" xr:uid="{00000000-0005-0000-0000-00000B2D0000}"/>
    <cellStyle name="40% - Accent6 2 3 5 3" xfId="11538" xr:uid="{00000000-0005-0000-0000-00000C2D0000}"/>
    <cellStyle name="40% - Accent6 2 3 5 4" xfId="11539" xr:uid="{00000000-0005-0000-0000-00000D2D0000}"/>
    <cellStyle name="40% - Accent6 2 3 6" xfId="11540" xr:uid="{00000000-0005-0000-0000-00000E2D0000}"/>
    <cellStyle name="40% - Accent6 2 3 6 2" xfId="11541" xr:uid="{00000000-0005-0000-0000-00000F2D0000}"/>
    <cellStyle name="40% - Accent6 2 3 6 2 2" xfId="11542" xr:uid="{00000000-0005-0000-0000-0000102D0000}"/>
    <cellStyle name="40% - Accent6 2 3 6 2 3" xfId="11543" xr:uid="{00000000-0005-0000-0000-0000112D0000}"/>
    <cellStyle name="40% - Accent6 2 3 6 3" xfId="11544" xr:uid="{00000000-0005-0000-0000-0000122D0000}"/>
    <cellStyle name="40% - Accent6 2 3 6 4" xfId="11545" xr:uid="{00000000-0005-0000-0000-0000132D0000}"/>
    <cellStyle name="40% - Accent6 2 3 7" xfId="11546" xr:uid="{00000000-0005-0000-0000-0000142D0000}"/>
    <cellStyle name="40% - Accent6 2 3 7 2" xfId="11547" xr:uid="{00000000-0005-0000-0000-0000152D0000}"/>
    <cellStyle name="40% - Accent6 2 3 7 2 2" xfId="11548" xr:uid="{00000000-0005-0000-0000-0000162D0000}"/>
    <cellStyle name="40% - Accent6 2 3 7 2 3" xfId="11549" xr:uid="{00000000-0005-0000-0000-0000172D0000}"/>
    <cellStyle name="40% - Accent6 2 3 7 3" xfId="11550" xr:uid="{00000000-0005-0000-0000-0000182D0000}"/>
    <cellStyle name="40% - Accent6 2 3 7 4" xfId="11551" xr:uid="{00000000-0005-0000-0000-0000192D0000}"/>
    <cellStyle name="40% - Accent6 2 3 8" xfId="11552" xr:uid="{00000000-0005-0000-0000-00001A2D0000}"/>
    <cellStyle name="40% - Accent6 2 3 8 2" xfId="11553" xr:uid="{00000000-0005-0000-0000-00001B2D0000}"/>
    <cellStyle name="40% - Accent6 2 3 8 2 2" xfId="11554" xr:uid="{00000000-0005-0000-0000-00001C2D0000}"/>
    <cellStyle name="40% - Accent6 2 3 8 2 3" xfId="11555" xr:uid="{00000000-0005-0000-0000-00001D2D0000}"/>
    <cellStyle name="40% - Accent6 2 3 8 3" xfId="11556" xr:uid="{00000000-0005-0000-0000-00001E2D0000}"/>
    <cellStyle name="40% - Accent6 2 3 8 4" xfId="11557" xr:uid="{00000000-0005-0000-0000-00001F2D0000}"/>
    <cellStyle name="40% - Accent6 2 3 9" xfId="11558" xr:uid="{00000000-0005-0000-0000-0000202D0000}"/>
    <cellStyle name="40% - Accent6 2 3 9 2" xfId="11559" xr:uid="{00000000-0005-0000-0000-0000212D0000}"/>
    <cellStyle name="40% - Accent6 2 3 9 2 2" xfId="11560" xr:uid="{00000000-0005-0000-0000-0000222D0000}"/>
    <cellStyle name="40% - Accent6 2 3 9 2 3" xfId="11561" xr:uid="{00000000-0005-0000-0000-0000232D0000}"/>
    <cellStyle name="40% - Accent6 2 3 9 3" xfId="11562" xr:uid="{00000000-0005-0000-0000-0000242D0000}"/>
    <cellStyle name="40% - Accent6 2 3 9 4" xfId="11563" xr:uid="{00000000-0005-0000-0000-0000252D0000}"/>
    <cellStyle name="40% - Accent6 2 4" xfId="11564" xr:uid="{00000000-0005-0000-0000-0000262D0000}"/>
    <cellStyle name="40% - Accent6 2 4 10" xfId="11565" xr:uid="{00000000-0005-0000-0000-0000272D0000}"/>
    <cellStyle name="40% - Accent6 2 4 10 2" xfId="11566" xr:uid="{00000000-0005-0000-0000-0000282D0000}"/>
    <cellStyle name="40% - Accent6 2 4 10 3" xfId="11567" xr:uid="{00000000-0005-0000-0000-0000292D0000}"/>
    <cellStyle name="40% - Accent6 2 4 11" xfId="11568" xr:uid="{00000000-0005-0000-0000-00002A2D0000}"/>
    <cellStyle name="40% - Accent6 2 4 12" xfId="11569" xr:uid="{00000000-0005-0000-0000-00002B2D0000}"/>
    <cellStyle name="40% - Accent6 2 4 2" xfId="11570" xr:uid="{00000000-0005-0000-0000-00002C2D0000}"/>
    <cellStyle name="40% - Accent6 2 4 2 10" xfId="11571" xr:uid="{00000000-0005-0000-0000-00002D2D0000}"/>
    <cellStyle name="40% - Accent6 2 4 2 2" xfId="11572" xr:uid="{00000000-0005-0000-0000-00002E2D0000}"/>
    <cellStyle name="40% - Accent6 2 4 2 2 2" xfId="11573" xr:uid="{00000000-0005-0000-0000-00002F2D0000}"/>
    <cellStyle name="40% - Accent6 2 4 2 2 2 2" xfId="11574" xr:uid="{00000000-0005-0000-0000-0000302D0000}"/>
    <cellStyle name="40% - Accent6 2 4 2 2 2 3" xfId="11575" xr:uid="{00000000-0005-0000-0000-0000312D0000}"/>
    <cellStyle name="40% - Accent6 2 4 2 2 3" xfId="11576" xr:uid="{00000000-0005-0000-0000-0000322D0000}"/>
    <cellStyle name="40% - Accent6 2 4 2 2 4" xfId="11577" xr:uid="{00000000-0005-0000-0000-0000332D0000}"/>
    <cellStyle name="40% - Accent6 2 4 2 3" xfId="11578" xr:uid="{00000000-0005-0000-0000-0000342D0000}"/>
    <cellStyle name="40% - Accent6 2 4 2 3 2" xfId="11579" xr:uid="{00000000-0005-0000-0000-0000352D0000}"/>
    <cellStyle name="40% - Accent6 2 4 2 3 2 2" xfId="11580" xr:uid="{00000000-0005-0000-0000-0000362D0000}"/>
    <cellStyle name="40% - Accent6 2 4 2 3 2 3" xfId="11581" xr:uid="{00000000-0005-0000-0000-0000372D0000}"/>
    <cellStyle name="40% - Accent6 2 4 2 3 3" xfId="11582" xr:uid="{00000000-0005-0000-0000-0000382D0000}"/>
    <cellStyle name="40% - Accent6 2 4 2 3 4" xfId="11583" xr:uid="{00000000-0005-0000-0000-0000392D0000}"/>
    <cellStyle name="40% - Accent6 2 4 2 4" xfId="11584" xr:uid="{00000000-0005-0000-0000-00003A2D0000}"/>
    <cellStyle name="40% - Accent6 2 4 2 4 2" xfId="11585" xr:uid="{00000000-0005-0000-0000-00003B2D0000}"/>
    <cellStyle name="40% - Accent6 2 4 2 4 2 2" xfId="11586" xr:uid="{00000000-0005-0000-0000-00003C2D0000}"/>
    <cellStyle name="40% - Accent6 2 4 2 4 2 3" xfId="11587" xr:uid="{00000000-0005-0000-0000-00003D2D0000}"/>
    <cellStyle name="40% - Accent6 2 4 2 4 3" xfId="11588" xr:uid="{00000000-0005-0000-0000-00003E2D0000}"/>
    <cellStyle name="40% - Accent6 2 4 2 4 4" xfId="11589" xr:uid="{00000000-0005-0000-0000-00003F2D0000}"/>
    <cellStyle name="40% - Accent6 2 4 2 5" xfId="11590" xr:uid="{00000000-0005-0000-0000-0000402D0000}"/>
    <cellStyle name="40% - Accent6 2 4 2 5 2" xfId="11591" xr:uid="{00000000-0005-0000-0000-0000412D0000}"/>
    <cellStyle name="40% - Accent6 2 4 2 5 2 2" xfId="11592" xr:uid="{00000000-0005-0000-0000-0000422D0000}"/>
    <cellStyle name="40% - Accent6 2 4 2 5 2 3" xfId="11593" xr:uid="{00000000-0005-0000-0000-0000432D0000}"/>
    <cellStyle name="40% - Accent6 2 4 2 5 3" xfId="11594" xr:uid="{00000000-0005-0000-0000-0000442D0000}"/>
    <cellStyle name="40% - Accent6 2 4 2 5 4" xfId="11595" xr:uid="{00000000-0005-0000-0000-0000452D0000}"/>
    <cellStyle name="40% - Accent6 2 4 2 6" xfId="11596" xr:uid="{00000000-0005-0000-0000-0000462D0000}"/>
    <cellStyle name="40% - Accent6 2 4 2 6 2" xfId="11597" xr:uid="{00000000-0005-0000-0000-0000472D0000}"/>
    <cellStyle name="40% - Accent6 2 4 2 6 2 2" xfId="11598" xr:uid="{00000000-0005-0000-0000-0000482D0000}"/>
    <cellStyle name="40% - Accent6 2 4 2 6 2 3" xfId="11599" xr:uid="{00000000-0005-0000-0000-0000492D0000}"/>
    <cellStyle name="40% - Accent6 2 4 2 6 3" xfId="11600" xr:uid="{00000000-0005-0000-0000-00004A2D0000}"/>
    <cellStyle name="40% - Accent6 2 4 2 6 4" xfId="11601" xr:uid="{00000000-0005-0000-0000-00004B2D0000}"/>
    <cellStyle name="40% - Accent6 2 4 2 7" xfId="11602" xr:uid="{00000000-0005-0000-0000-00004C2D0000}"/>
    <cellStyle name="40% - Accent6 2 4 2 7 2" xfId="11603" xr:uid="{00000000-0005-0000-0000-00004D2D0000}"/>
    <cellStyle name="40% - Accent6 2 4 2 7 2 2" xfId="11604" xr:uid="{00000000-0005-0000-0000-00004E2D0000}"/>
    <cellStyle name="40% - Accent6 2 4 2 7 2 3" xfId="11605" xr:uid="{00000000-0005-0000-0000-00004F2D0000}"/>
    <cellStyle name="40% - Accent6 2 4 2 7 3" xfId="11606" xr:uid="{00000000-0005-0000-0000-0000502D0000}"/>
    <cellStyle name="40% - Accent6 2 4 2 7 4" xfId="11607" xr:uid="{00000000-0005-0000-0000-0000512D0000}"/>
    <cellStyle name="40% - Accent6 2 4 2 8" xfId="11608" xr:uid="{00000000-0005-0000-0000-0000522D0000}"/>
    <cellStyle name="40% - Accent6 2 4 2 8 2" xfId="11609" xr:uid="{00000000-0005-0000-0000-0000532D0000}"/>
    <cellStyle name="40% - Accent6 2 4 2 8 3" xfId="11610" xr:uid="{00000000-0005-0000-0000-0000542D0000}"/>
    <cellStyle name="40% - Accent6 2 4 2 9" xfId="11611" xr:uid="{00000000-0005-0000-0000-0000552D0000}"/>
    <cellStyle name="40% - Accent6 2 4 3" xfId="11612" xr:uid="{00000000-0005-0000-0000-0000562D0000}"/>
    <cellStyle name="40% - Accent6 2 4 3 10" xfId="11613" xr:uid="{00000000-0005-0000-0000-0000572D0000}"/>
    <cellStyle name="40% - Accent6 2 4 3 2" xfId="11614" xr:uid="{00000000-0005-0000-0000-0000582D0000}"/>
    <cellStyle name="40% - Accent6 2 4 3 2 2" xfId="11615" xr:uid="{00000000-0005-0000-0000-0000592D0000}"/>
    <cellStyle name="40% - Accent6 2 4 3 2 2 2" xfId="11616" xr:uid="{00000000-0005-0000-0000-00005A2D0000}"/>
    <cellStyle name="40% - Accent6 2 4 3 2 2 3" xfId="11617" xr:uid="{00000000-0005-0000-0000-00005B2D0000}"/>
    <cellStyle name="40% - Accent6 2 4 3 2 3" xfId="11618" xr:uid="{00000000-0005-0000-0000-00005C2D0000}"/>
    <cellStyle name="40% - Accent6 2 4 3 2 4" xfId="11619" xr:uid="{00000000-0005-0000-0000-00005D2D0000}"/>
    <cellStyle name="40% - Accent6 2 4 3 3" xfId="11620" xr:uid="{00000000-0005-0000-0000-00005E2D0000}"/>
    <cellStyle name="40% - Accent6 2 4 3 3 2" xfId="11621" xr:uid="{00000000-0005-0000-0000-00005F2D0000}"/>
    <cellStyle name="40% - Accent6 2 4 3 3 2 2" xfId="11622" xr:uid="{00000000-0005-0000-0000-0000602D0000}"/>
    <cellStyle name="40% - Accent6 2 4 3 3 2 3" xfId="11623" xr:uid="{00000000-0005-0000-0000-0000612D0000}"/>
    <cellStyle name="40% - Accent6 2 4 3 3 3" xfId="11624" xr:uid="{00000000-0005-0000-0000-0000622D0000}"/>
    <cellStyle name="40% - Accent6 2 4 3 3 4" xfId="11625" xr:uid="{00000000-0005-0000-0000-0000632D0000}"/>
    <cellStyle name="40% - Accent6 2 4 3 4" xfId="11626" xr:uid="{00000000-0005-0000-0000-0000642D0000}"/>
    <cellStyle name="40% - Accent6 2 4 3 4 2" xfId="11627" xr:uid="{00000000-0005-0000-0000-0000652D0000}"/>
    <cellStyle name="40% - Accent6 2 4 3 4 2 2" xfId="11628" xr:uid="{00000000-0005-0000-0000-0000662D0000}"/>
    <cellStyle name="40% - Accent6 2 4 3 4 2 3" xfId="11629" xr:uid="{00000000-0005-0000-0000-0000672D0000}"/>
    <cellStyle name="40% - Accent6 2 4 3 4 3" xfId="11630" xr:uid="{00000000-0005-0000-0000-0000682D0000}"/>
    <cellStyle name="40% - Accent6 2 4 3 4 4" xfId="11631" xr:uid="{00000000-0005-0000-0000-0000692D0000}"/>
    <cellStyle name="40% - Accent6 2 4 3 5" xfId="11632" xr:uid="{00000000-0005-0000-0000-00006A2D0000}"/>
    <cellStyle name="40% - Accent6 2 4 3 5 2" xfId="11633" xr:uid="{00000000-0005-0000-0000-00006B2D0000}"/>
    <cellStyle name="40% - Accent6 2 4 3 5 2 2" xfId="11634" xr:uid="{00000000-0005-0000-0000-00006C2D0000}"/>
    <cellStyle name="40% - Accent6 2 4 3 5 2 3" xfId="11635" xr:uid="{00000000-0005-0000-0000-00006D2D0000}"/>
    <cellStyle name="40% - Accent6 2 4 3 5 3" xfId="11636" xr:uid="{00000000-0005-0000-0000-00006E2D0000}"/>
    <cellStyle name="40% - Accent6 2 4 3 5 4" xfId="11637" xr:uid="{00000000-0005-0000-0000-00006F2D0000}"/>
    <cellStyle name="40% - Accent6 2 4 3 6" xfId="11638" xr:uid="{00000000-0005-0000-0000-0000702D0000}"/>
    <cellStyle name="40% - Accent6 2 4 3 6 2" xfId="11639" xr:uid="{00000000-0005-0000-0000-0000712D0000}"/>
    <cellStyle name="40% - Accent6 2 4 3 6 2 2" xfId="11640" xr:uid="{00000000-0005-0000-0000-0000722D0000}"/>
    <cellStyle name="40% - Accent6 2 4 3 6 2 3" xfId="11641" xr:uid="{00000000-0005-0000-0000-0000732D0000}"/>
    <cellStyle name="40% - Accent6 2 4 3 6 3" xfId="11642" xr:uid="{00000000-0005-0000-0000-0000742D0000}"/>
    <cellStyle name="40% - Accent6 2 4 3 6 4" xfId="11643" xr:uid="{00000000-0005-0000-0000-0000752D0000}"/>
    <cellStyle name="40% - Accent6 2 4 3 7" xfId="11644" xr:uid="{00000000-0005-0000-0000-0000762D0000}"/>
    <cellStyle name="40% - Accent6 2 4 3 7 2" xfId="11645" xr:uid="{00000000-0005-0000-0000-0000772D0000}"/>
    <cellStyle name="40% - Accent6 2 4 3 7 2 2" xfId="11646" xr:uid="{00000000-0005-0000-0000-0000782D0000}"/>
    <cellStyle name="40% - Accent6 2 4 3 7 2 3" xfId="11647" xr:uid="{00000000-0005-0000-0000-0000792D0000}"/>
    <cellStyle name="40% - Accent6 2 4 3 7 3" xfId="11648" xr:uid="{00000000-0005-0000-0000-00007A2D0000}"/>
    <cellStyle name="40% - Accent6 2 4 3 7 4" xfId="11649" xr:uid="{00000000-0005-0000-0000-00007B2D0000}"/>
    <cellStyle name="40% - Accent6 2 4 3 8" xfId="11650" xr:uid="{00000000-0005-0000-0000-00007C2D0000}"/>
    <cellStyle name="40% - Accent6 2 4 3 8 2" xfId="11651" xr:uid="{00000000-0005-0000-0000-00007D2D0000}"/>
    <cellStyle name="40% - Accent6 2 4 3 8 3" xfId="11652" xr:uid="{00000000-0005-0000-0000-00007E2D0000}"/>
    <cellStyle name="40% - Accent6 2 4 3 9" xfId="11653" xr:uid="{00000000-0005-0000-0000-00007F2D0000}"/>
    <cellStyle name="40% - Accent6 2 4 4" xfId="11654" xr:uid="{00000000-0005-0000-0000-0000802D0000}"/>
    <cellStyle name="40% - Accent6 2 4 4 2" xfId="11655" xr:uid="{00000000-0005-0000-0000-0000812D0000}"/>
    <cellStyle name="40% - Accent6 2 4 4 2 2" xfId="11656" xr:uid="{00000000-0005-0000-0000-0000822D0000}"/>
    <cellStyle name="40% - Accent6 2 4 4 2 3" xfId="11657" xr:uid="{00000000-0005-0000-0000-0000832D0000}"/>
    <cellStyle name="40% - Accent6 2 4 4 3" xfId="11658" xr:uid="{00000000-0005-0000-0000-0000842D0000}"/>
    <cellStyle name="40% - Accent6 2 4 4 4" xfId="11659" xr:uid="{00000000-0005-0000-0000-0000852D0000}"/>
    <cellStyle name="40% - Accent6 2 4 5" xfId="11660" xr:uid="{00000000-0005-0000-0000-0000862D0000}"/>
    <cellStyle name="40% - Accent6 2 4 5 2" xfId="11661" xr:uid="{00000000-0005-0000-0000-0000872D0000}"/>
    <cellStyle name="40% - Accent6 2 4 5 2 2" xfId="11662" xr:uid="{00000000-0005-0000-0000-0000882D0000}"/>
    <cellStyle name="40% - Accent6 2 4 5 2 3" xfId="11663" xr:uid="{00000000-0005-0000-0000-0000892D0000}"/>
    <cellStyle name="40% - Accent6 2 4 5 3" xfId="11664" xr:uid="{00000000-0005-0000-0000-00008A2D0000}"/>
    <cellStyle name="40% - Accent6 2 4 5 4" xfId="11665" xr:uid="{00000000-0005-0000-0000-00008B2D0000}"/>
    <cellStyle name="40% - Accent6 2 4 6" xfId="11666" xr:uid="{00000000-0005-0000-0000-00008C2D0000}"/>
    <cellStyle name="40% - Accent6 2 4 6 2" xfId="11667" xr:uid="{00000000-0005-0000-0000-00008D2D0000}"/>
    <cellStyle name="40% - Accent6 2 4 6 2 2" xfId="11668" xr:uid="{00000000-0005-0000-0000-00008E2D0000}"/>
    <cellStyle name="40% - Accent6 2 4 6 2 3" xfId="11669" xr:uid="{00000000-0005-0000-0000-00008F2D0000}"/>
    <cellStyle name="40% - Accent6 2 4 6 3" xfId="11670" xr:uid="{00000000-0005-0000-0000-0000902D0000}"/>
    <cellStyle name="40% - Accent6 2 4 6 4" xfId="11671" xr:uid="{00000000-0005-0000-0000-0000912D0000}"/>
    <cellStyle name="40% - Accent6 2 4 7" xfId="11672" xr:uid="{00000000-0005-0000-0000-0000922D0000}"/>
    <cellStyle name="40% - Accent6 2 4 7 2" xfId="11673" xr:uid="{00000000-0005-0000-0000-0000932D0000}"/>
    <cellStyle name="40% - Accent6 2 4 7 2 2" xfId="11674" xr:uid="{00000000-0005-0000-0000-0000942D0000}"/>
    <cellStyle name="40% - Accent6 2 4 7 2 3" xfId="11675" xr:uid="{00000000-0005-0000-0000-0000952D0000}"/>
    <cellStyle name="40% - Accent6 2 4 7 3" xfId="11676" xr:uid="{00000000-0005-0000-0000-0000962D0000}"/>
    <cellStyle name="40% - Accent6 2 4 7 4" xfId="11677" xr:uid="{00000000-0005-0000-0000-0000972D0000}"/>
    <cellStyle name="40% - Accent6 2 4 8" xfId="11678" xr:uid="{00000000-0005-0000-0000-0000982D0000}"/>
    <cellStyle name="40% - Accent6 2 4 8 2" xfId="11679" xr:uid="{00000000-0005-0000-0000-0000992D0000}"/>
    <cellStyle name="40% - Accent6 2 4 8 2 2" xfId="11680" xr:uid="{00000000-0005-0000-0000-00009A2D0000}"/>
    <cellStyle name="40% - Accent6 2 4 8 2 3" xfId="11681" xr:uid="{00000000-0005-0000-0000-00009B2D0000}"/>
    <cellStyle name="40% - Accent6 2 4 8 3" xfId="11682" xr:uid="{00000000-0005-0000-0000-00009C2D0000}"/>
    <cellStyle name="40% - Accent6 2 4 8 4" xfId="11683" xr:uid="{00000000-0005-0000-0000-00009D2D0000}"/>
    <cellStyle name="40% - Accent6 2 4 9" xfId="11684" xr:uid="{00000000-0005-0000-0000-00009E2D0000}"/>
    <cellStyle name="40% - Accent6 2 4 9 2" xfId="11685" xr:uid="{00000000-0005-0000-0000-00009F2D0000}"/>
    <cellStyle name="40% - Accent6 2 4 9 2 2" xfId="11686" xr:uid="{00000000-0005-0000-0000-0000A02D0000}"/>
    <cellStyle name="40% - Accent6 2 4 9 2 3" xfId="11687" xr:uid="{00000000-0005-0000-0000-0000A12D0000}"/>
    <cellStyle name="40% - Accent6 2 4 9 3" xfId="11688" xr:uid="{00000000-0005-0000-0000-0000A22D0000}"/>
    <cellStyle name="40% - Accent6 2 4 9 4" xfId="11689" xr:uid="{00000000-0005-0000-0000-0000A32D0000}"/>
    <cellStyle name="40% - Accent6 2 5" xfId="11690" xr:uid="{00000000-0005-0000-0000-0000A42D0000}"/>
    <cellStyle name="40% - Accent6 2 5 10" xfId="11691" xr:uid="{00000000-0005-0000-0000-0000A52D0000}"/>
    <cellStyle name="40% - Accent6 2 5 2" xfId="11692" xr:uid="{00000000-0005-0000-0000-0000A62D0000}"/>
    <cellStyle name="40% - Accent6 2 5 2 2" xfId="11693" xr:uid="{00000000-0005-0000-0000-0000A72D0000}"/>
    <cellStyle name="40% - Accent6 2 5 2 2 2" xfId="11694" xr:uid="{00000000-0005-0000-0000-0000A82D0000}"/>
    <cellStyle name="40% - Accent6 2 5 2 2 3" xfId="11695" xr:uid="{00000000-0005-0000-0000-0000A92D0000}"/>
    <cellStyle name="40% - Accent6 2 5 2 3" xfId="11696" xr:uid="{00000000-0005-0000-0000-0000AA2D0000}"/>
    <cellStyle name="40% - Accent6 2 5 2 4" xfId="11697" xr:uid="{00000000-0005-0000-0000-0000AB2D0000}"/>
    <cellStyle name="40% - Accent6 2 5 3" xfId="11698" xr:uid="{00000000-0005-0000-0000-0000AC2D0000}"/>
    <cellStyle name="40% - Accent6 2 5 3 2" xfId="11699" xr:uid="{00000000-0005-0000-0000-0000AD2D0000}"/>
    <cellStyle name="40% - Accent6 2 5 3 2 2" xfId="11700" xr:uid="{00000000-0005-0000-0000-0000AE2D0000}"/>
    <cellStyle name="40% - Accent6 2 5 3 2 3" xfId="11701" xr:uid="{00000000-0005-0000-0000-0000AF2D0000}"/>
    <cellStyle name="40% - Accent6 2 5 3 3" xfId="11702" xr:uid="{00000000-0005-0000-0000-0000B02D0000}"/>
    <cellStyle name="40% - Accent6 2 5 3 4" xfId="11703" xr:uid="{00000000-0005-0000-0000-0000B12D0000}"/>
    <cellStyle name="40% - Accent6 2 5 4" xfId="11704" xr:uid="{00000000-0005-0000-0000-0000B22D0000}"/>
    <cellStyle name="40% - Accent6 2 5 4 2" xfId="11705" xr:uid="{00000000-0005-0000-0000-0000B32D0000}"/>
    <cellStyle name="40% - Accent6 2 5 4 2 2" xfId="11706" xr:uid="{00000000-0005-0000-0000-0000B42D0000}"/>
    <cellStyle name="40% - Accent6 2 5 4 2 3" xfId="11707" xr:uid="{00000000-0005-0000-0000-0000B52D0000}"/>
    <cellStyle name="40% - Accent6 2 5 4 3" xfId="11708" xr:uid="{00000000-0005-0000-0000-0000B62D0000}"/>
    <cellStyle name="40% - Accent6 2 5 4 4" xfId="11709" xr:uid="{00000000-0005-0000-0000-0000B72D0000}"/>
    <cellStyle name="40% - Accent6 2 5 5" xfId="11710" xr:uid="{00000000-0005-0000-0000-0000B82D0000}"/>
    <cellStyle name="40% - Accent6 2 5 5 2" xfId="11711" xr:uid="{00000000-0005-0000-0000-0000B92D0000}"/>
    <cellStyle name="40% - Accent6 2 5 5 2 2" xfId="11712" xr:uid="{00000000-0005-0000-0000-0000BA2D0000}"/>
    <cellStyle name="40% - Accent6 2 5 5 2 3" xfId="11713" xr:uid="{00000000-0005-0000-0000-0000BB2D0000}"/>
    <cellStyle name="40% - Accent6 2 5 5 3" xfId="11714" xr:uid="{00000000-0005-0000-0000-0000BC2D0000}"/>
    <cellStyle name="40% - Accent6 2 5 5 4" xfId="11715" xr:uid="{00000000-0005-0000-0000-0000BD2D0000}"/>
    <cellStyle name="40% - Accent6 2 5 6" xfId="11716" xr:uid="{00000000-0005-0000-0000-0000BE2D0000}"/>
    <cellStyle name="40% - Accent6 2 5 6 2" xfId="11717" xr:uid="{00000000-0005-0000-0000-0000BF2D0000}"/>
    <cellStyle name="40% - Accent6 2 5 6 2 2" xfId="11718" xr:uid="{00000000-0005-0000-0000-0000C02D0000}"/>
    <cellStyle name="40% - Accent6 2 5 6 2 3" xfId="11719" xr:uid="{00000000-0005-0000-0000-0000C12D0000}"/>
    <cellStyle name="40% - Accent6 2 5 6 3" xfId="11720" xr:uid="{00000000-0005-0000-0000-0000C22D0000}"/>
    <cellStyle name="40% - Accent6 2 5 6 4" xfId="11721" xr:uid="{00000000-0005-0000-0000-0000C32D0000}"/>
    <cellStyle name="40% - Accent6 2 5 7" xfId="11722" xr:uid="{00000000-0005-0000-0000-0000C42D0000}"/>
    <cellStyle name="40% - Accent6 2 5 7 2" xfId="11723" xr:uid="{00000000-0005-0000-0000-0000C52D0000}"/>
    <cellStyle name="40% - Accent6 2 5 7 2 2" xfId="11724" xr:uid="{00000000-0005-0000-0000-0000C62D0000}"/>
    <cellStyle name="40% - Accent6 2 5 7 2 3" xfId="11725" xr:uid="{00000000-0005-0000-0000-0000C72D0000}"/>
    <cellStyle name="40% - Accent6 2 5 7 3" xfId="11726" xr:uid="{00000000-0005-0000-0000-0000C82D0000}"/>
    <cellStyle name="40% - Accent6 2 5 7 4" xfId="11727" xr:uid="{00000000-0005-0000-0000-0000C92D0000}"/>
    <cellStyle name="40% - Accent6 2 5 8" xfId="11728" xr:uid="{00000000-0005-0000-0000-0000CA2D0000}"/>
    <cellStyle name="40% - Accent6 2 5 8 2" xfId="11729" xr:uid="{00000000-0005-0000-0000-0000CB2D0000}"/>
    <cellStyle name="40% - Accent6 2 5 8 3" xfId="11730" xr:uid="{00000000-0005-0000-0000-0000CC2D0000}"/>
    <cellStyle name="40% - Accent6 2 5 9" xfId="11731" xr:uid="{00000000-0005-0000-0000-0000CD2D0000}"/>
    <cellStyle name="40% - Accent6 2 6" xfId="11732" xr:uid="{00000000-0005-0000-0000-0000CE2D0000}"/>
    <cellStyle name="40% - Accent6 2 6 10" xfId="11733" xr:uid="{00000000-0005-0000-0000-0000CF2D0000}"/>
    <cellStyle name="40% - Accent6 2 6 2" xfId="11734" xr:uid="{00000000-0005-0000-0000-0000D02D0000}"/>
    <cellStyle name="40% - Accent6 2 6 2 2" xfId="11735" xr:uid="{00000000-0005-0000-0000-0000D12D0000}"/>
    <cellStyle name="40% - Accent6 2 6 2 2 2" xfId="11736" xr:uid="{00000000-0005-0000-0000-0000D22D0000}"/>
    <cellStyle name="40% - Accent6 2 6 2 2 3" xfId="11737" xr:uid="{00000000-0005-0000-0000-0000D32D0000}"/>
    <cellStyle name="40% - Accent6 2 6 2 3" xfId="11738" xr:uid="{00000000-0005-0000-0000-0000D42D0000}"/>
    <cellStyle name="40% - Accent6 2 6 2 4" xfId="11739" xr:uid="{00000000-0005-0000-0000-0000D52D0000}"/>
    <cellStyle name="40% - Accent6 2 6 3" xfId="11740" xr:uid="{00000000-0005-0000-0000-0000D62D0000}"/>
    <cellStyle name="40% - Accent6 2 6 3 2" xfId="11741" xr:uid="{00000000-0005-0000-0000-0000D72D0000}"/>
    <cellStyle name="40% - Accent6 2 6 3 2 2" xfId="11742" xr:uid="{00000000-0005-0000-0000-0000D82D0000}"/>
    <cellStyle name="40% - Accent6 2 6 3 2 3" xfId="11743" xr:uid="{00000000-0005-0000-0000-0000D92D0000}"/>
    <cellStyle name="40% - Accent6 2 6 3 3" xfId="11744" xr:uid="{00000000-0005-0000-0000-0000DA2D0000}"/>
    <cellStyle name="40% - Accent6 2 6 3 4" xfId="11745" xr:uid="{00000000-0005-0000-0000-0000DB2D0000}"/>
    <cellStyle name="40% - Accent6 2 6 4" xfId="11746" xr:uid="{00000000-0005-0000-0000-0000DC2D0000}"/>
    <cellStyle name="40% - Accent6 2 6 4 2" xfId="11747" xr:uid="{00000000-0005-0000-0000-0000DD2D0000}"/>
    <cellStyle name="40% - Accent6 2 6 4 2 2" xfId="11748" xr:uid="{00000000-0005-0000-0000-0000DE2D0000}"/>
    <cellStyle name="40% - Accent6 2 6 4 2 3" xfId="11749" xr:uid="{00000000-0005-0000-0000-0000DF2D0000}"/>
    <cellStyle name="40% - Accent6 2 6 4 3" xfId="11750" xr:uid="{00000000-0005-0000-0000-0000E02D0000}"/>
    <cellStyle name="40% - Accent6 2 6 4 4" xfId="11751" xr:uid="{00000000-0005-0000-0000-0000E12D0000}"/>
    <cellStyle name="40% - Accent6 2 6 5" xfId="11752" xr:uid="{00000000-0005-0000-0000-0000E22D0000}"/>
    <cellStyle name="40% - Accent6 2 6 5 2" xfId="11753" xr:uid="{00000000-0005-0000-0000-0000E32D0000}"/>
    <cellStyle name="40% - Accent6 2 6 5 2 2" xfId="11754" xr:uid="{00000000-0005-0000-0000-0000E42D0000}"/>
    <cellStyle name="40% - Accent6 2 6 5 2 3" xfId="11755" xr:uid="{00000000-0005-0000-0000-0000E52D0000}"/>
    <cellStyle name="40% - Accent6 2 6 5 3" xfId="11756" xr:uid="{00000000-0005-0000-0000-0000E62D0000}"/>
    <cellStyle name="40% - Accent6 2 6 5 4" xfId="11757" xr:uid="{00000000-0005-0000-0000-0000E72D0000}"/>
    <cellStyle name="40% - Accent6 2 6 6" xfId="11758" xr:uid="{00000000-0005-0000-0000-0000E82D0000}"/>
    <cellStyle name="40% - Accent6 2 6 6 2" xfId="11759" xr:uid="{00000000-0005-0000-0000-0000E92D0000}"/>
    <cellStyle name="40% - Accent6 2 6 6 2 2" xfId="11760" xr:uid="{00000000-0005-0000-0000-0000EA2D0000}"/>
    <cellStyle name="40% - Accent6 2 6 6 2 3" xfId="11761" xr:uid="{00000000-0005-0000-0000-0000EB2D0000}"/>
    <cellStyle name="40% - Accent6 2 6 6 3" xfId="11762" xr:uid="{00000000-0005-0000-0000-0000EC2D0000}"/>
    <cellStyle name="40% - Accent6 2 6 6 4" xfId="11763" xr:uid="{00000000-0005-0000-0000-0000ED2D0000}"/>
    <cellStyle name="40% - Accent6 2 6 7" xfId="11764" xr:uid="{00000000-0005-0000-0000-0000EE2D0000}"/>
    <cellStyle name="40% - Accent6 2 6 7 2" xfId="11765" xr:uid="{00000000-0005-0000-0000-0000EF2D0000}"/>
    <cellStyle name="40% - Accent6 2 6 7 2 2" xfId="11766" xr:uid="{00000000-0005-0000-0000-0000F02D0000}"/>
    <cellStyle name="40% - Accent6 2 6 7 2 3" xfId="11767" xr:uid="{00000000-0005-0000-0000-0000F12D0000}"/>
    <cellStyle name="40% - Accent6 2 6 7 3" xfId="11768" xr:uid="{00000000-0005-0000-0000-0000F22D0000}"/>
    <cellStyle name="40% - Accent6 2 6 7 4" xfId="11769" xr:uid="{00000000-0005-0000-0000-0000F32D0000}"/>
    <cellStyle name="40% - Accent6 2 6 8" xfId="11770" xr:uid="{00000000-0005-0000-0000-0000F42D0000}"/>
    <cellStyle name="40% - Accent6 2 6 8 2" xfId="11771" xr:uid="{00000000-0005-0000-0000-0000F52D0000}"/>
    <cellStyle name="40% - Accent6 2 6 8 3" xfId="11772" xr:uid="{00000000-0005-0000-0000-0000F62D0000}"/>
    <cellStyle name="40% - Accent6 2 6 9" xfId="11773" xr:uid="{00000000-0005-0000-0000-0000F72D0000}"/>
    <cellStyle name="40% - Accent6 2 7" xfId="11774" xr:uid="{00000000-0005-0000-0000-0000F82D0000}"/>
    <cellStyle name="40% - Accent6 2 7 2" xfId="11775" xr:uid="{00000000-0005-0000-0000-0000F92D0000}"/>
    <cellStyle name="40% - Accent6 2 7 2 2" xfId="11776" xr:uid="{00000000-0005-0000-0000-0000FA2D0000}"/>
    <cellStyle name="40% - Accent6 2 7 2 3" xfId="11777" xr:uid="{00000000-0005-0000-0000-0000FB2D0000}"/>
    <cellStyle name="40% - Accent6 2 7 3" xfId="11778" xr:uid="{00000000-0005-0000-0000-0000FC2D0000}"/>
    <cellStyle name="40% - Accent6 2 7 4" xfId="11779" xr:uid="{00000000-0005-0000-0000-0000FD2D0000}"/>
    <cellStyle name="40% - Accent6 2 8" xfId="11780" xr:uid="{00000000-0005-0000-0000-0000FE2D0000}"/>
    <cellStyle name="40% - Accent6 2 8 2" xfId="11781" xr:uid="{00000000-0005-0000-0000-0000FF2D0000}"/>
    <cellStyle name="40% - Accent6 2 8 2 2" xfId="11782" xr:uid="{00000000-0005-0000-0000-0000002E0000}"/>
    <cellStyle name="40% - Accent6 2 8 2 3" xfId="11783" xr:uid="{00000000-0005-0000-0000-0000012E0000}"/>
    <cellStyle name="40% - Accent6 2 8 3" xfId="11784" xr:uid="{00000000-0005-0000-0000-0000022E0000}"/>
    <cellStyle name="40% - Accent6 2 8 4" xfId="11785" xr:uid="{00000000-0005-0000-0000-0000032E0000}"/>
    <cellStyle name="40% - Accent6 2 9" xfId="11786" xr:uid="{00000000-0005-0000-0000-0000042E0000}"/>
    <cellStyle name="40% - Accent6 2 9 2" xfId="11787" xr:uid="{00000000-0005-0000-0000-0000052E0000}"/>
    <cellStyle name="40% - Accent6 2 9 2 2" xfId="11788" xr:uid="{00000000-0005-0000-0000-0000062E0000}"/>
    <cellStyle name="40% - Accent6 2 9 2 3" xfId="11789" xr:uid="{00000000-0005-0000-0000-0000072E0000}"/>
    <cellStyle name="40% - Accent6 2 9 3" xfId="11790" xr:uid="{00000000-0005-0000-0000-0000082E0000}"/>
    <cellStyle name="40% - Accent6 2 9 4" xfId="11791" xr:uid="{00000000-0005-0000-0000-0000092E0000}"/>
    <cellStyle name="40% - Accent6 3" xfId="11792" xr:uid="{00000000-0005-0000-0000-00000A2E0000}"/>
    <cellStyle name="40% - Accent6 4" xfId="11793" xr:uid="{00000000-0005-0000-0000-00000B2E0000}"/>
    <cellStyle name="40% - Accent6 4 10" xfId="11794" xr:uid="{00000000-0005-0000-0000-00000C2E0000}"/>
    <cellStyle name="40% - Accent6 4 10 2" xfId="11795" xr:uid="{00000000-0005-0000-0000-00000D2E0000}"/>
    <cellStyle name="40% - Accent6 4 10 3" xfId="11796" xr:uid="{00000000-0005-0000-0000-00000E2E0000}"/>
    <cellStyle name="40% - Accent6 4 11" xfId="11797" xr:uid="{00000000-0005-0000-0000-00000F2E0000}"/>
    <cellStyle name="40% - Accent6 4 12" xfId="11798" xr:uid="{00000000-0005-0000-0000-0000102E0000}"/>
    <cellStyle name="40% - Accent6 4 2" xfId="11799" xr:uid="{00000000-0005-0000-0000-0000112E0000}"/>
    <cellStyle name="40% - Accent6 4 2 10" xfId="11800" xr:uid="{00000000-0005-0000-0000-0000122E0000}"/>
    <cellStyle name="40% - Accent6 4 2 2" xfId="11801" xr:uid="{00000000-0005-0000-0000-0000132E0000}"/>
    <cellStyle name="40% - Accent6 4 2 2 2" xfId="11802" xr:uid="{00000000-0005-0000-0000-0000142E0000}"/>
    <cellStyle name="40% - Accent6 4 2 2 2 2" xfId="11803" xr:uid="{00000000-0005-0000-0000-0000152E0000}"/>
    <cellStyle name="40% - Accent6 4 2 2 2 3" xfId="11804" xr:uid="{00000000-0005-0000-0000-0000162E0000}"/>
    <cellStyle name="40% - Accent6 4 2 2 3" xfId="11805" xr:uid="{00000000-0005-0000-0000-0000172E0000}"/>
    <cellStyle name="40% - Accent6 4 2 2 4" xfId="11806" xr:uid="{00000000-0005-0000-0000-0000182E0000}"/>
    <cellStyle name="40% - Accent6 4 2 3" xfId="11807" xr:uid="{00000000-0005-0000-0000-0000192E0000}"/>
    <cellStyle name="40% - Accent6 4 2 3 2" xfId="11808" xr:uid="{00000000-0005-0000-0000-00001A2E0000}"/>
    <cellStyle name="40% - Accent6 4 2 3 2 2" xfId="11809" xr:uid="{00000000-0005-0000-0000-00001B2E0000}"/>
    <cellStyle name="40% - Accent6 4 2 3 2 3" xfId="11810" xr:uid="{00000000-0005-0000-0000-00001C2E0000}"/>
    <cellStyle name="40% - Accent6 4 2 3 3" xfId="11811" xr:uid="{00000000-0005-0000-0000-00001D2E0000}"/>
    <cellStyle name="40% - Accent6 4 2 3 4" xfId="11812" xr:uid="{00000000-0005-0000-0000-00001E2E0000}"/>
    <cellStyle name="40% - Accent6 4 2 4" xfId="11813" xr:uid="{00000000-0005-0000-0000-00001F2E0000}"/>
    <cellStyle name="40% - Accent6 4 2 4 2" xfId="11814" xr:uid="{00000000-0005-0000-0000-0000202E0000}"/>
    <cellStyle name="40% - Accent6 4 2 4 2 2" xfId="11815" xr:uid="{00000000-0005-0000-0000-0000212E0000}"/>
    <cellStyle name="40% - Accent6 4 2 4 2 3" xfId="11816" xr:uid="{00000000-0005-0000-0000-0000222E0000}"/>
    <cellStyle name="40% - Accent6 4 2 4 3" xfId="11817" xr:uid="{00000000-0005-0000-0000-0000232E0000}"/>
    <cellStyle name="40% - Accent6 4 2 4 4" xfId="11818" xr:uid="{00000000-0005-0000-0000-0000242E0000}"/>
    <cellStyle name="40% - Accent6 4 2 5" xfId="11819" xr:uid="{00000000-0005-0000-0000-0000252E0000}"/>
    <cellStyle name="40% - Accent6 4 2 5 2" xfId="11820" xr:uid="{00000000-0005-0000-0000-0000262E0000}"/>
    <cellStyle name="40% - Accent6 4 2 5 2 2" xfId="11821" xr:uid="{00000000-0005-0000-0000-0000272E0000}"/>
    <cellStyle name="40% - Accent6 4 2 5 2 3" xfId="11822" xr:uid="{00000000-0005-0000-0000-0000282E0000}"/>
    <cellStyle name="40% - Accent6 4 2 5 3" xfId="11823" xr:uid="{00000000-0005-0000-0000-0000292E0000}"/>
    <cellStyle name="40% - Accent6 4 2 5 4" xfId="11824" xr:uid="{00000000-0005-0000-0000-00002A2E0000}"/>
    <cellStyle name="40% - Accent6 4 2 6" xfId="11825" xr:uid="{00000000-0005-0000-0000-00002B2E0000}"/>
    <cellStyle name="40% - Accent6 4 2 6 2" xfId="11826" xr:uid="{00000000-0005-0000-0000-00002C2E0000}"/>
    <cellStyle name="40% - Accent6 4 2 6 2 2" xfId="11827" xr:uid="{00000000-0005-0000-0000-00002D2E0000}"/>
    <cellStyle name="40% - Accent6 4 2 6 2 3" xfId="11828" xr:uid="{00000000-0005-0000-0000-00002E2E0000}"/>
    <cellStyle name="40% - Accent6 4 2 6 3" xfId="11829" xr:uid="{00000000-0005-0000-0000-00002F2E0000}"/>
    <cellStyle name="40% - Accent6 4 2 6 4" xfId="11830" xr:uid="{00000000-0005-0000-0000-0000302E0000}"/>
    <cellStyle name="40% - Accent6 4 2 7" xfId="11831" xr:uid="{00000000-0005-0000-0000-0000312E0000}"/>
    <cellStyle name="40% - Accent6 4 2 7 2" xfId="11832" xr:uid="{00000000-0005-0000-0000-0000322E0000}"/>
    <cellStyle name="40% - Accent6 4 2 7 2 2" xfId="11833" xr:uid="{00000000-0005-0000-0000-0000332E0000}"/>
    <cellStyle name="40% - Accent6 4 2 7 2 3" xfId="11834" xr:uid="{00000000-0005-0000-0000-0000342E0000}"/>
    <cellStyle name="40% - Accent6 4 2 7 3" xfId="11835" xr:uid="{00000000-0005-0000-0000-0000352E0000}"/>
    <cellStyle name="40% - Accent6 4 2 7 4" xfId="11836" xr:uid="{00000000-0005-0000-0000-0000362E0000}"/>
    <cellStyle name="40% - Accent6 4 2 8" xfId="11837" xr:uid="{00000000-0005-0000-0000-0000372E0000}"/>
    <cellStyle name="40% - Accent6 4 2 8 2" xfId="11838" xr:uid="{00000000-0005-0000-0000-0000382E0000}"/>
    <cellStyle name="40% - Accent6 4 2 8 3" xfId="11839" xr:uid="{00000000-0005-0000-0000-0000392E0000}"/>
    <cellStyle name="40% - Accent6 4 2 9" xfId="11840" xr:uid="{00000000-0005-0000-0000-00003A2E0000}"/>
    <cellStyle name="40% - Accent6 4 3" xfId="11841" xr:uid="{00000000-0005-0000-0000-00003B2E0000}"/>
    <cellStyle name="40% - Accent6 4 3 10" xfId="11842" xr:uid="{00000000-0005-0000-0000-00003C2E0000}"/>
    <cellStyle name="40% - Accent6 4 3 2" xfId="11843" xr:uid="{00000000-0005-0000-0000-00003D2E0000}"/>
    <cellStyle name="40% - Accent6 4 3 2 2" xfId="11844" xr:uid="{00000000-0005-0000-0000-00003E2E0000}"/>
    <cellStyle name="40% - Accent6 4 3 2 2 2" xfId="11845" xr:uid="{00000000-0005-0000-0000-00003F2E0000}"/>
    <cellStyle name="40% - Accent6 4 3 2 2 3" xfId="11846" xr:uid="{00000000-0005-0000-0000-0000402E0000}"/>
    <cellStyle name="40% - Accent6 4 3 2 3" xfId="11847" xr:uid="{00000000-0005-0000-0000-0000412E0000}"/>
    <cellStyle name="40% - Accent6 4 3 2 4" xfId="11848" xr:uid="{00000000-0005-0000-0000-0000422E0000}"/>
    <cellStyle name="40% - Accent6 4 3 3" xfId="11849" xr:uid="{00000000-0005-0000-0000-0000432E0000}"/>
    <cellStyle name="40% - Accent6 4 3 3 2" xfId="11850" xr:uid="{00000000-0005-0000-0000-0000442E0000}"/>
    <cellStyle name="40% - Accent6 4 3 3 2 2" xfId="11851" xr:uid="{00000000-0005-0000-0000-0000452E0000}"/>
    <cellStyle name="40% - Accent6 4 3 3 2 3" xfId="11852" xr:uid="{00000000-0005-0000-0000-0000462E0000}"/>
    <cellStyle name="40% - Accent6 4 3 3 3" xfId="11853" xr:uid="{00000000-0005-0000-0000-0000472E0000}"/>
    <cellStyle name="40% - Accent6 4 3 3 4" xfId="11854" xr:uid="{00000000-0005-0000-0000-0000482E0000}"/>
    <cellStyle name="40% - Accent6 4 3 4" xfId="11855" xr:uid="{00000000-0005-0000-0000-0000492E0000}"/>
    <cellStyle name="40% - Accent6 4 3 4 2" xfId="11856" xr:uid="{00000000-0005-0000-0000-00004A2E0000}"/>
    <cellStyle name="40% - Accent6 4 3 4 2 2" xfId="11857" xr:uid="{00000000-0005-0000-0000-00004B2E0000}"/>
    <cellStyle name="40% - Accent6 4 3 4 2 3" xfId="11858" xr:uid="{00000000-0005-0000-0000-00004C2E0000}"/>
    <cellStyle name="40% - Accent6 4 3 4 3" xfId="11859" xr:uid="{00000000-0005-0000-0000-00004D2E0000}"/>
    <cellStyle name="40% - Accent6 4 3 4 4" xfId="11860" xr:uid="{00000000-0005-0000-0000-00004E2E0000}"/>
    <cellStyle name="40% - Accent6 4 3 5" xfId="11861" xr:uid="{00000000-0005-0000-0000-00004F2E0000}"/>
    <cellStyle name="40% - Accent6 4 3 5 2" xfId="11862" xr:uid="{00000000-0005-0000-0000-0000502E0000}"/>
    <cellStyle name="40% - Accent6 4 3 5 2 2" xfId="11863" xr:uid="{00000000-0005-0000-0000-0000512E0000}"/>
    <cellStyle name="40% - Accent6 4 3 5 2 3" xfId="11864" xr:uid="{00000000-0005-0000-0000-0000522E0000}"/>
    <cellStyle name="40% - Accent6 4 3 5 3" xfId="11865" xr:uid="{00000000-0005-0000-0000-0000532E0000}"/>
    <cellStyle name="40% - Accent6 4 3 5 4" xfId="11866" xr:uid="{00000000-0005-0000-0000-0000542E0000}"/>
    <cellStyle name="40% - Accent6 4 3 6" xfId="11867" xr:uid="{00000000-0005-0000-0000-0000552E0000}"/>
    <cellStyle name="40% - Accent6 4 3 6 2" xfId="11868" xr:uid="{00000000-0005-0000-0000-0000562E0000}"/>
    <cellStyle name="40% - Accent6 4 3 6 2 2" xfId="11869" xr:uid="{00000000-0005-0000-0000-0000572E0000}"/>
    <cellStyle name="40% - Accent6 4 3 6 2 3" xfId="11870" xr:uid="{00000000-0005-0000-0000-0000582E0000}"/>
    <cellStyle name="40% - Accent6 4 3 6 3" xfId="11871" xr:uid="{00000000-0005-0000-0000-0000592E0000}"/>
    <cellStyle name="40% - Accent6 4 3 6 4" xfId="11872" xr:uid="{00000000-0005-0000-0000-00005A2E0000}"/>
    <cellStyle name="40% - Accent6 4 3 7" xfId="11873" xr:uid="{00000000-0005-0000-0000-00005B2E0000}"/>
    <cellStyle name="40% - Accent6 4 3 7 2" xfId="11874" xr:uid="{00000000-0005-0000-0000-00005C2E0000}"/>
    <cellStyle name="40% - Accent6 4 3 7 2 2" xfId="11875" xr:uid="{00000000-0005-0000-0000-00005D2E0000}"/>
    <cellStyle name="40% - Accent6 4 3 7 2 3" xfId="11876" xr:uid="{00000000-0005-0000-0000-00005E2E0000}"/>
    <cellStyle name="40% - Accent6 4 3 7 3" xfId="11877" xr:uid="{00000000-0005-0000-0000-00005F2E0000}"/>
    <cellStyle name="40% - Accent6 4 3 7 4" xfId="11878" xr:uid="{00000000-0005-0000-0000-0000602E0000}"/>
    <cellStyle name="40% - Accent6 4 3 8" xfId="11879" xr:uid="{00000000-0005-0000-0000-0000612E0000}"/>
    <cellStyle name="40% - Accent6 4 3 8 2" xfId="11880" xr:uid="{00000000-0005-0000-0000-0000622E0000}"/>
    <cellStyle name="40% - Accent6 4 3 8 3" xfId="11881" xr:uid="{00000000-0005-0000-0000-0000632E0000}"/>
    <cellStyle name="40% - Accent6 4 3 9" xfId="11882" xr:uid="{00000000-0005-0000-0000-0000642E0000}"/>
    <cellStyle name="40% - Accent6 4 4" xfId="11883" xr:uid="{00000000-0005-0000-0000-0000652E0000}"/>
    <cellStyle name="40% - Accent6 4 4 2" xfId="11884" xr:uid="{00000000-0005-0000-0000-0000662E0000}"/>
    <cellStyle name="40% - Accent6 4 4 2 2" xfId="11885" xr:uid="{00000000-0005-0000-0000-0000672E0000}"/>
    <cellStyle name="40% - Accent6 4 4 2 3" xfId="11886" xr:uid="{00000000-0005-0000-0000-0000682E0000}"/>
    <cellStyle name="40% - Accent6 4 4 3" xfId="11887" xr:uid="{00000000-0005-0000-0000-0000692E0000}"/>
    <cellStyle name="40% - Accent6 4 4 4" xfId="11888" xr:uid="{00000000-0005-0000-0000-00006A2E0000}"/>
    <cellStyle name="40% - Accent6 4 5" xfId="11889" xr:uid="{00000000-0005-0000-0000-00006B2E0000}"/>
    <cellStyle name="40% - Accent6 4 5 2" xfId="11890" xr:uid="{00000000-0005-0000-0000-00006C2E0000}"/>
    <cellStyle name="40% - Accent6 4 5 2 2" xfId="11891" xr:uid="{00000000-0005-0000-0000-00006D2E0000}"/>
    <cellStyle name="40% - Accent6 4 5 2 3" xfId="11892" xr:uid="{00000000-0005-0000-0000-00006E2E0000}"/>
    <cellStyle name="40% - Accent6 4 5 3" xfId="11893" xr:uid="{00000000-0005-0000-0000-00006F2E0000}"/>
    <cellStyle name="40% - Accent6 4 5 4" xfId="11894" xr:uid="{00000000-0005-0000-0000-0000702E0000}"/>
    <cellStyle name="40% - Accent6 4 6" xfId="11895" xr:uid="{00000000-0005-0000-0000-0000712E0000}"/>
    <cellStyle name="40% - Accent6 4 6 2" xfId="11896" xr:uid="{00000000-0005-0000-0000-0000722E0000}"/>
    <cellStyle name="40% - Accent6 4 6 2 2" xfId="11897" xr:uid="{00000000-0005-0000-0000-0000732E0000}"/>
    <cellStyle name="40% - Accent6 4 6 2 3" xfId="11898" xr:uid="{00000000-0005-0000-0000-0000742E0000}"/>
    <cellStyle name="40% - Accent6 4 6 3" xfId="11899" xr:uid="{00000000-0005-0000-0000-0000752E0000}"/>
    <cellStyle name="40% - Accent6 4 6 4" xfId="11900" xr:uid="{00000000-0005-0000-0000-0000762E0000}"/>
    <cellStyle name="40% - Accent6 4 7" xfId="11901" xr:uid="{00000000-0005-0000-0000-0000772E0000}"/>
    <cellStyle name="40% - Accent6 4 7 2" xfId="11902" xr:uid="{00000000-0005-0000-0000-0000782E0000}"/>
    <cellStyle name="40% - Accent6 4 7 2 2" xfId="11903" xr:uid="{00000000-0005-0000-0000-0000792E0000}"/>
    <cellStyle name="40% - Accent6 4 7 2 3" xfId="11904" xr:uid="{00000000-0005-0000-0000-00007A2E0000}"/>
    <cellStyle name="40% - Accent6 4 7 3" xfId="11905" xr:uid="{00000000-0005-0000-0000-00007B2E0000}"/>
    <cellStyle name="40% - Accent6 4 7 4" xfId="11906" xr:uid="{00000000-0005-0000-0000-00007C2E0000}"/>
    <cellStyle name="40% - Accent6 4 8" xfId="11907" xr:uid="{00000000-0005-0000-0000-00007D2E0000}"/>
    <cellStyle name="40% - Accent6 4 8 2" xfId="11908" xr:uid="{00000000-0005-0000-0000-00007E2E0000}"/>
    <cellStyle name="40% - Accent6 4 8 2 2" xfId="11909" xr:uid="{00000000-0005-0000-0000-00007F2E0000}"/>
    <cellStyle name="40% - Accent6 4 8 2 3" xfId="11910" xr:uid="{00000000-0005-0000-0000-0000802E0000}"/>
    <cellStyle name="40% - Accent6 4 8 3" xfId="11911" xr:uid="{00000000-0005-0000-0000-0000812E0000}"/>
    <cellStyle name="40% - Accent6 4 8 4" xfId="11912" xr:uid="{00000000-0005-0000-0000-0000822E0000}"/>
    <cellStyle name="40% - Accent6 4 9" xfId="11913" xr:uid="{00000000-0005-0000-0000-0000832E0000}"/>
    <cellStyle name="40% - Accent6 4 9 2" xfId="11914" xr:uid="{00000000-0005-0000-0000-0000842E0000}"/>
    <cellStyle name="40% - Accent6 4 9 2 2" xfId="11915" xr:uid="{00000000-0005-0000-0000-0000852E0000}"/>
    <cellStyle name="40% - Accent6 4 9 2 3" xfId="11916" xr:uid="{00000000-0005-0000-0000-0000862E0000}"/>
    <cellStyle name="40% - Accent6 4 9 3" xfId="11917" xr:uid="{00000000-0005-0000-0000-0000872E0000}"/>
    <cellStyle name="40% - Accent6 4 9 4" xfId="11918" xr:uid="{00000000-0005-0000-0000-0000882E0000}"/>
    <cellStyle name="40% - Accent6 5" xfId="11919" xr:uid="{00000000-0005-0000-0000-0000892E0000}"/>
    <cellStyle name="40% - Accent6 5 10" xfId="11920" xr:uid="{00000000-0005-0000-0000-00008A2E0000}"/>
    <cellStyle name="40% - Accent6 5 10 2" xfId="11921" xr:uid="{00000000-0005-0000-0000-00008B2E0000}"/>
    <cellStyle name="40% - Accent6 5 10 3" xfId="11922" xr:uid="{00000000-0005-0000-0000-00008C2E0000}"/>
    <cellStyle name="40% - Accent6 5 11" xfId="11923" xr:uid="{00000000-0005-0000-0000-00008D2E0000}"/>
    <cellStyle name="40% - Accent6 5 12" xfId="11924" xr:uid="{00000000-0005-0000-0000-00008E2E0000}"/>
    <cellStyle name="40% - Accent6 5 2" xfId="11925" xr:uid="{00000000-0005-0000-0000-00008F2E0000}"/>
    <cellStyle name="40% - Accent6 5 2 10" xfId="11926" xr:uid="{00000000-0005-0000-0000-0000902E0000}"/>
    <cellStyle name="40% - Accent6 5 2 2" xfId="11927" xr:uid="{00000000-0005-0000-0000-0000912E0000}"/>
    <cellStyle name="40% - Accent6 5 2 2 2" xfId="11928" xr:uid="{00000000-0005-0000-0000-0000922E0000}"/>
    <cellStyle name="40% - Accent6 5 2 2 2 2" xfId="11929" xr:uid="{00000000-0005-0000-0000-0000932E0000}"/>
    <cellStyle name="40% - Accent6 5 2 2 2 3" xfId="11930" xr:uid="{00000000-0005-0000-0000-0000942E0000}"/>
    <cellStyle name="40% - Accent6 5 2 2 3" xfId="11931" xr:uid="{00000000-0005-0000-0000-0000952E0000}"/>
    <cellStyle name="40% - Accent6 5 2 2 4" xfId="11932" xr:uid="{00000000-0005-0000-0000-0000962E0000}"/>
    <cellStyle name="40% - Accent6 5 2 3" xfId="11933" xr:uid="{00000000-0005-0000-0000-0000972E0000}"/>
    <cellStyle name="40% - Accent6 5 2 3 2" xfId="11934" xr:uid="{00000000-0005-0000-0000-0000982E0000}"/>
    <cellStyle name="40% - Accent6 5 2 3 2 2" xfId="11935" xr:uid="{00000000-0005-0000-0000-0000992E0000}"/>
    <cellStyle name="40% - Accent6 5 2 3 2 3" xfId="11936" xr:uid="{00000000-0005-0000-0000-00009A2E0000}"/>
    <cellStyle name="40% - Accent6 5 2 3 3" xfId="11937" xr:uid="{00000000-0005-0000-0000-00009B2E0000}"/>
    <cellStyle name="40% - Accent6 5 2 3 4" xfId="11938" xr:uid="{00000000-0005-0000-0000-00009C2E0000}"/>
    <cellStyle name="40% - Accent6 5 2 4" xfId="11939" xr:uid="{00000000-0005-0000-0000-00009D2E0000}"/>
    <cellStyle name="40% - Accent6 5 2 4 2" xfId="11940" xr:uid="{00000000-0005-0000-0000-00009E2E0000}"/>
    <cellStyle name="40% - Accent6 5 2 4 2 2" xfId="11941" xr:uid="{00000000-0005-0000-0000-00009F2E0000}"/>
    <cellStyle name="40% - Accent6 5 2 4 2 3" xfId="11942" xr:uid="{00000000-0005-0000-0000-0000A02E0000}"/>
    <cellStyle name="40% - Accent6 5 2 4 3" xfId="11943" xr:uid="{00000000-0005-0000-0000-0000A12E0000}"/>
    <cellStyle name="40% - Accent6 5 2 4 4" xfId="11944" xr:uid="{00000000-0005-0000-0000-0000A22E0000}"/>
    <cellStyle name="40% - Accent6 5 2 5" xfId="11945" xr:uid="{00000000-0005-0000-0000-0000A32E0000}"/>
    <cellStyle name="40% - Accent6 5 2 5 2" xfId="11946" xr:uid="{00000000-0005-0000-0000-0000A42E0000}"/>
    <cellStyle name="40% - Accent6 5 2 5 2 2" xfId="11947" xr:uid="{00000000-0005-0000-0000-0000A52E0000}"/>
    <cellStyle name="40% - Accent6 5 2 5 2 3" xfId="11948" xr:uid="{00000000-0005-0000-0000-0000A62E0000}"/>
    <cellStyle name="40% - Accent6 5 2 5 3" xfId="11949" xr:uid="{00000000-0005-0000-0000-0000A72E0000}"/>
    <cellStyle name="40% - Accent6 5 2 5 4" xfId="11950" xr:uid="{00000000-0005-0000-0000-0000A82E0000}"/>
    <cellStyle name="40% - Accent6 5 2 6" xfId="11951" xr:uid="{00000000-0005-0000-0000-0000A92E0000}"/>
    <cellStyle name="40% - Accent6 5 2 6 2" xfId="11952" xr:uid="{00000000-0005-0000-0000-0000AA2E0000}"/>
    <cellStyle name="40% - Accent6 5 2 6 2 2" xfId="11953" xr:uid="{00000000-0005-0000-0000-0000AB2E0000}"/>
    <cellStyle name="40% - Accent6 5 2 6 2 3" xfId="11954" xr:uid="{00000000-0005-0000-0000-0000AC2E0000}"/>
    <cellStyle name="40% - Accent6 5 2 6 3" xfId="11955" xr:uid="{00000000-0005-0000-0000-0000AD2E0000}"/>
    <cellStyle name="40% - Accent6 5 2 6 4" xfId="11956" xr:uid="{00000000-0005-0000-0000-0000AE2E0000}"/>
    <cellStyle name="40% - Accent6 5 2 7" xfId="11957" xr:uid="{00000000-0005-0000-0000-0000AF2E0000}"/>
    <cellStyle name="40% - Accent6 5 2 7 2" xfId="11958" xr:uid="{00000000-0005-0000-0000-0000B02E0000}"/>
    <cellStyle name="40% - Accent6 5 2 7 2 2" xfId="11959" xr:uid="{00000000-0005-0000-0000-0000B12E0000}"/>
    <cellStyle name="40% - Accent6 5 2 7 2 3" xfId="11960" xr:uid="{00000000-0005-0000-0000-0000B22E0000}"/>
    <cellStyle name="40% - Accent6 5 2 7 3" xfId="11961" xr:uid="{00000000-0005-0000-0000-0000B32E0000}"/>
    <cellStyle name="40% - Accent6 5 2 7 4" xfId="11962" xr:uid="{00000000-0005-0000-0000-0000B42E0000}"/>
    <cellStyle name="40% - Accent6 5 2 8" xfId="11963" xr:uid="{00000000-0005-0000-0000-0000B52E0000}"/>
    <cellStyle name="40% - Accent6 5 2 8 2" xfId="11964" xr:uid="{00000000-0005-0000-0000-0000B62E0000}"/>
    <cellStyle name="40% - Accent6 5 2 8 3" xfId="11965" xr:uid="{00000000-0005-0000-0000-0000B72E0000}"/>
    <cellStyle name="40% - Accent6 5 2 9" xfId="11966" xr:uid="{00000000-0005-0000-0000-0000B82E0000}"/>
    <cellStyle name="40% - Accent6 5 3" xfId="11967" xr:uid="{00000000-0005-0000-0000-0000B92E0000}"/>
    <cellStyle name="40% - Accent6 5 3 10" xfId="11968" xr:uid="{00000000-0005-0000-0000-0000BA2E0000}"/>
    <cellStyle name="40% - Accent6 5 3 2" xfId="11969" xr:uid="{00000000-0005-0000-0000-0000BB2E0000}"/>
    <cellStyle name="40% - Accent6 5 3 2 2" xfId="11970" xr:uid="{00000000-0005-0000-0000-0000BC2E0000}"/>
    <cellStyle name="40% - Accent6 5 3 2 2 2" xfId="11971" xr:uid="{00000000-0005-0000-0000-0000BD2E0000}"/>
    <cellStyle name="40% - Accent6 5 3 2 2 3" xfId="11972" xr:uid="{00000000-0005-0000-0000-0000BE2E0000}"/>
    <cellStyle name="40% - Accent6 5 3 2 3" xfId="11973" xr:uid="{00000000-0005-0000-0000-0000BF2E0000}"/>
    <cellStyle name="40% - Accent6 5 3 2 4" xfId="11974" xr:uid="{00000000-0005-0000-0000-0000C02E0000}"/>
    <cellStyle name="40% - Accent6 5 3 3" xfId="11975" xr:uid="{00000000-0005-0000-0000-0000C12E0000}"/>
    <cellStyle name="40% - Accent6 5 3 3 2" xfId="11976" xr:uid="{00000000-0005-0000-0000-0000C22E0000}"/>
    <cellStyle name="40% - Accent6 5 3 3 2 2" xfId="11977" xr:uid="{00000000-0005-0000-0000-0000C32E0000}"/>
    <cellStyle name="40% - Accent6 5 3 3 2 3" xfId="11978" xr:uid="{00000000-0005-0000-0000-0000C42E0000}"/>
    <cellStyle name="40% - Accent6 5 3 3 3" xfId="11979" xr:uid="{00000000-0005-0000-0000-0000C52E0000}"/>
    <cellStyle name="40% - Accent6 5 3 3 4" xfId="11980" xr:uid="{00000000-0005-0000-0000-0000C62E0000}"/>
    <cellStyle name="40% - Accent6 5 3 4" xfId="11981" xr:uid="{00000000-0005-0000-0000-0000C72E0000}"/>
    <cellStyle name="40% - Accent6 5 3 4 2" xfId="11982" xr:uid="{00000000-0005-0000-0000-0000C82E0000}"/>
    <cellStyle name="40% - Accent6 5 3 4 2 2" xfId="11983" xr:uid="{00000000-0005-0000-0000-0000C92E0000}"/>
    <cellStyle name="40% - Accent6 5 3 4 2 3" xfId="11984" xr:uid="{00000000-0005-0000-0000-0000CA2E0000}"/>
    <cellStyle name="40% - Accent6 5 3 4 3" xfId="11985" xr:uid="{00000000-0005-0000-0000-0000CB2E0000}"/>
    <cellStyle name="40% - Accent6 5 3 4 4" xfId="11986" xr:uid="{00000000-0005-0000-0000-0000CC2E0000}"/>
    <cellStyle name="40% - Accent6 5 3 5" xfId="11987" xr:uid="{00000000-0005-0000-0000-0000CD2E0000}"/>
    <cellStyle name="40% - Accent6 5 3 5 2" xfId="11988" xr:uid="{00000000-0005-0000-0000-0000CE2E0000}"/>
    <cellStyle name="40% - Accent6 5 3 5 2 2" xfId="11989" xr:uid="{00000000-0005-0000-0000-0000CF2E0000}"/>
    <cellStyle name="40% - Accent6 5 3 5 2 3" xfId="11990" xr:uid="{00000000-0005-0000-0000-0000D02E0000}"/>
    <cellStyle name="40% - Accent6 5 3 5 3" xfId="11991" xr:uid="{00000000-0005-0000-0000-0000D12E0000}"/>
    <cellStyle name="40% - Accent6 5 3 5 4" xfId="11992" xr:uid="{00000000-0005-0000-0000-0000D22E0000}"/>
    <cellStyle name="40% - Accent6 5 3 6" xfId="11993" xr:uid="{00000000-0005-0000-0000-0000D32E0000}"/>
    <cellStyle name="40% - Accent6 5 3 6 2" xfId="11994" xr:uid="{00000000-0005-0000-0000-0000D42E0000}"/>
    <cellStyle name="40% - Accent6 5 3 6 2 2" xfId="11995" xr:uid="{00000000-0005-0000-0000-0000D52E0000}"/>
    <cellStyle name="40% - Accent6 5 3 6 2 3" xfId="11996" xr:uid="{00000000-0005-0000-0000-0000D62E0000}"/>
    <cellStyle name="40% - Accent6 5 3 6 3" xfId="11997" xr:uid="{00000000-0005-0000-0000-0000D72E0000}"/>
    <cellStyle name="40% - Accent6 5 3 6 4" xfId="11998" xr:uid="{00000000-0005-0000-0000-0000D82E0000}"/>
    <cellStyle name="40% - Accent6 5 3 7" xfId="11999" xr:uid="{00000000-0005-0000-0000-0000D92E0000}"/>
    <cellStyle name="40% - Accent6 5 3 7 2" xfId="12000" xr:uid="{00000000-0005-0000-0000-0000DA2E0000}"/>
    <cellStyle name="40% - Accent6 5 3 7 2 2" xfId="12001" xr:uid="{00000000-0005-0000-0000-0000DB2E0000}"/>
    <cellStyle name="40% - Accent6 5 3 7 2 3" xfId="12002" xr:uid="{00000000-0005-0000-0000-0000DC2E0000}"/>
    <cellStyle name="40% - Accent6 5 3 7 3" xfId="12003" xr:uid="{00000000-0005-0000-0000-0000DD2E0000}"/>
    <cellStyle name="40% - Accent6 5 3 7 4" xfId="12004" xr:uid="{00000000-0005-0000-0000-0000DE2E0000}"/>
    <cellStyle name="40% - Accent6 5 3 8" xfId="12005" xr:uid="{00000000-0005-0000-0000-0000DF2E0000}"/>
    <cellStyle name="40% - Accent6 5 3 8 2" xfId="12006" xr:uid="{00000000-0005-0000-0000-0000E02E0000}"/>
    <cellStyle name="40% - Accent6 5 3 8 3" xfId="12007" xr:uid="{00000000-0005-0000-0000-0000E12E0000}"/>
    <cellStyle name="40% - Accent6 5 3 9" xfId="12008" xr:uid="{00000000-0005-0000-0000-0000E22E0000}"/>
    <cellStyle name="40% - Accent6 5 4" xfId="12009" xr:uid="{00000000-0005-0000-0000-0000E32E0000}"/>
    <cellStyle name="40% - Accent6 5 4 2" xfId="12010" xr:uid="{00000000-0005-0000-0000-0000E42E0000}"/>
    <cellStyle name="40% - Accent6 5 4 2 2" xfId="12011" xr:uid="{00000000-0005-0000-0000-0000E52E0000}"/>
    <cellStyle name="40% - Accent6 5 4 2 3" xfId="12012" xr:uid="{00000000-0005-0000-0000-0000E62E0000}"/>
    <cellStyle name="40% - Accent6 5 4 3" xfId="12013" xr:uid="{00000000-0005-0000-0000-0000E72E0000}"/>
    <cellStyle name="40% - Accent6 5 4 4" xfId="12014" xr:uid="{00000000-0005-0000-0000-0000E82E0000}"/>
    <cellStyle name="40% - Accent6 5 5" xfId="12015" xr:uid="{00000000-0005-0000-0000-0000E92E0000}"/>
    <cellStyle name="40% - Accent6 5 5 2" xfId="12016" xr:uid="{00000000-0005-0000-0000-0000EA2E0000}"/>
    <cellStyle name="40% - Accent6 5 5 2 2" xfId="12017" xr:uid="{00000000-0005-0000-0000-0000EB2E0000}"/>
    <cellStyle name="40% - Accent6 5 5 2 3" xfId="12018" xr:uid="{00000000-0005-0000-0000-0000EC2E0000}"/>
    <cellStyle name="40% - Accent6 5 5 3" xfId="12019" xr:uid="{00000000-0005-0000-0000-0000ED2E0000}"/>
    <cellStyle name="40% - Accent6 5 5 4" xfId="12020" xr:uid="{00000000-0005-0000-0000-0000EE2E0000}"/>
    <cellStyle name="40% - Accent6 5 6" xfId="12021" xr:uid="{00000000-0005-0000-0000-0000EF2E0000}"/>
    <cellStyle name="40% - Accent6 5 6 2" xfId="12022" xr:uid="{00000000-0005-0000-0000-0000F02E0000}"/>
    <cellStyle name="40% - Accent6 5 6 2 2" xfId="12023" xr:uid="{00000000-0005-0000-0000-0000F12E0000}"/>
    <cellStyle name="40% - Accent6 5 6 2 3" xfId="12024" xr:uid="{00000000-0005-0000-0000-0000F22E0000}"/>
    <cellStyle name="40% - Accent6 5 6 3" xfId="12025" xr:uid="{00000000-0005-0000-0000-0000F32E0000}"/>
    <cellStyle name="40% - Accent6 5 6 4" xfId="12026" xr:uid="{00000000-0005-0000-0000-0000F42E0000}"/>
    <cellStyle name="40% - Accent6 5 7" xfId="12027" xr:uid="{00000000-0005-0000-0000-0000F52E0000}"/>
    <cellStyle name="40% - Accent6 5 7 2" xfId="12028" xr:uid="{00000000-0005-0000-0000-0000F62E0000}"/>
    <cellStyle name="40% - Accent6 5 7 2 2" xfId="12029" xr:uid="{00000000-0005-0000-0000-0000F72E0000}"/>
    <cellStyle name="40% - Accent6 5 7 2 3" xfId="12030" xr:uid="{00000000-0005-0000-0000-0000F82E0000}"/>
    <cellStyle name="40% - Accent6 5 7 3" xfId="12031" xr:uid="{00000000-0005-0000-0000-0000F92E0000}"/>
    <cellStyle name="40% - Accent6 5 7 4" xfId="12032" xr:uid="{00000000-0005-0000-0000-0000FA2E0000}"/>
    <cellStyle name="40% - Accent6 5 8" xfId="12033" xr:uid="{00000000-0005-0000-0000-0000FB2E0000}"/>
    <cellStyle name="40% - Accent6 5 8 2" xfId="12034" xr:uid="{00000000-0005-0000-0000-0000FC2E0000}"/>
    <cellStyle name="40% - Accent6 5 8 2 2" xfId="12035" xr:uid="{00000000-0005-0000-0000-0000FD2E0000}"/>
    <cellStyle name="40% - Accent6 5 8 2 3" xfId="12036" xr:uid="{00000000-0005-0000-0000-0000FE2E0000}"/>
    <cellStyle name="40% - Accent6 5 8 3" xfId="12037" xr:uid="{00000000-0005-0000-0000-0000FF2E0000}"/>
    <cellStyle name="40% - Accent6 5 8 4" xfId="12038" xr:uid="{00000000-0005-0000-0000-0000002F0000}"/>
    <cellStyle name="40% - Accent6 5 9" xfId="12039" xr:uid="{00000000-0005-0000-0000-0000012F0000}"/>
    <cellStyle name="40% - Accent6 5 9 2" xfId="12040" xr:uid="{00000000-0005-0000-0000-0000022F0000}"/>
    <cellStyle name="40% - Accent6 5 9 2 2" xfId="12041" xr:uid="{00000000-0005-0000-0000-0000032F0000}"/>
    <cellStyle name="40% - Accent6 5 9 2 3" xfId="12042" xr:uid="{00000000-0005-0000-0000-0000042F0000}"/>
    <cellStyle name="40% - Accent6 5 9 3" xfId="12043" xr:uid="{00000000-0005-0000-0000-0000052F0000}"/>
    <cellStyle name="40% - Accent6 5 9 4" xfId="12044" xr:uid="{00000000-0005-0000-0000-0000062F0000}"/>
    <cellStyle name="40% - Accent6 6" xfId="12045" xr:uid="{00000000-0005-0000-0000-0000072F0000}"/>
    <cellStyle name="40% - Accent6 6 10" xfId="12046" xr:uid="{00000000-0005-0000-0000-0000082F0000}"/>
    <cellStyle name="40% - Accent6 6 10 2" xfId="12047" xr:uid="{00000000-0005-0000-0000-0000092F0000}"/>
    <cellStyle name="40% - Accent6 6 10 3" xfId="12048" xr:uid="{00000000-0005-0000-0000-00000A2F0000}"/>
    <cellStyle name="40% - Accent6 6 11" xfId="12049" xr:uid="{00000000-0005-0000-0000-00000B2F0000}"/>
    <cellStyle name="40% - Accent6 6 12" xfId="12050" xr:uid="{00000000-0005-0000-0000-00000C2F0000}"/>
    <cellStyle name="40% - Accent6 6 2" xfId="12051" xr:uid="{00000000-0005-0000-0000-00000D2F0000}"/>
    <cellStyle name="40% - Accent6 6 2 10" xfId="12052" xr:uid="{00000000-0005-0000-0000-00000E2F0000}"/>
    <cellStyle name="40% - Accent6 6 2 2" xfId="12053" xr:uid="{00000000-0005-0000-0000-00000F2F0000}"/>
    <cellStyle name="40% - Accent6 6 2 2 2" xfId="12054" xr:uid="{00000000-0005-0000-0000-0000102F0000}"/>
    <cellStyle name="40% - Accent6 6 2 2 2 2" xfId="12055" xr:uid="{00000000-0005-0000-0000-0000112F0000}"/>
    <cellStyle name="40% - Accent6 6 2 2 2 3" xfId="12056" xr:uid="{00000000-0005-0000-0000-0000122F0000}"/>
    <cellStyle name="40% - Accent6 6 2 2 3" xfId="12057" xr:uid="{00000000-0005-0000-0000-0000132F0000}"/>
    <cellStyle name="40% - Accent6 6 2 2 4" xfId="12058" xr:uid="{00000000-0005-0000-0000-0000142F0000}"/>
    <cellStyle name="40% - Accent6 6 2 3" xfId="12059" xr:uid="{00000000-0005-0000-0000-0000152F0000}"/>
    <cellStyle name="40% - Accent6 6 2 3 2" xfId="12060" xr:uid="{00000000-0005-0000-0000-0000162F0000}"/>
    <cellStyle name="40% - Accent6 6 2 3 2 2" xfId="12061" xr:uid="{00000000-0005-0000-0000-0000172F0000}"/>
    <cellStyle name="40% - Accent6 6 2 3 2 3" xfId="12062" xr:uid="{00000000-0005-0000-0000-0000182F0000}"/>
    <cellStyle name="40% - Accent6 6 2 3 3" xfId="12063" xr:uid="{00000000-0005-0000-0000-0000192F0000}"/>
    <cellStyle name="40% - Accent6 6 2 3 4" xfId="12064" xr:uid="{00000000-0005-0000-0000-00001A2F0000}"/>
    <cellStyle name="40% - Accent6 6 2 4" xfId="12065" xr:uid="{00000000-0005-0000-0000-00001B2F0000}"/>
    <cellStyle name="40% - Accent6 6 2 4 2" xfId="12066" xr:uid="{00000000-0005-0000-0000-00001C2F0000}"/>
    <cellStyle name="40% - Accent6 6 2 4 2 2" xfId="12067" xr:uid="{00000000-0005-0000-0000-00001D2F0000}"/>
    <cellStyle name="40% - Accent6 6 2 4 2 3" xfId="12068" xr:uid="{00000000-0005-0000-0000-00001E2F0000}"/>
    <cellStyle name="40% - Accent6 6 2 4 3" xfId="12069" xr:uid="{00000000-0005-0000-0000-00001F2F0000}"/>
    <cellStyle name="40% - Accent6 6 2 4 4" xfId="12070" xr:uid="{00000000-0005-0000-0000-0000202F0000}"/>
    <cellStyle name="40% - Accent6 6 2 5" xfId="12071" xr:uid="{00000000-0005-0000-0000-0000212F0000}"/>
    <cellStyle name="40% - Accent6 6 2 5 2" xfId="12072" xr:uid="{00000000-0005-0000-0000-0000222F0000}"/>
    <cellStyle name="40% - Accent6 6 2 5 2 2" xfId="12073" xr:uid="{00000000-0005-0000-0000-0000232F0000}"/>
    <cellStyle name="40% - Accent6 6 2 5 2 3" xfId="12074" xr:uid="{00000000-0005-0000-0000-0000242F0000}"/>
    <cellStyle name="40% - Accent6 6 2 5 3" xfId="12075" xr:uid="{00000000-0005-0000-0000-0000252F0000}"/>
    <cellStyle name="40% - Accent6 6 2 5 4" xfId="12076" xr:uid="{00000000-0005-0000-0000-0000262F0000}"/>
    <cellStyle name="40% - Accent6 6 2 6" xfId="12077" xr:uid="{00000000-0005-0000-0000-0000272F0000}"/>
    <cellStyle name="40% - Accent6 6 2 6 2" xfId="12078" xr:uid="{00000000-0005-0000-0000-0000282F0000}"/>
    <cellStyle name="40% - Accent6 6 2 6 2 2" xfId="12079" xr:uid="{00000000-0005-0000-0000-0000292F0000}"/>
    <cellStyle name="40% - Accent6 6 2 6 2 3" xfId="12080" xr:uid="{00000000-0005-0000-0000-00002A2F0000}"/>
    <cellStyle name="40% - Accent6 6 2 6 3" xfId="12081" xr:uid="{00000000-0005-0000-0000-00002B2F0000}"/>
    <cellStyle name="40% - Accent6 6 2 6 4" xfId="12082" xr:uid="{00000000-0005-0000-0000-00002C2F0000}"/>
    <cellStyle name="40% - Accent6 6 2 7" xfId="12083" xr:uid="{00000000-0005-0000-0000-00002D2F0000}"/>
    <cellStyle name="40% - Accent6 6 2 7 2" xfId="12084" xr:uid="{00000000-0005-0000-0000-00002E2F0000}"/>
    <cellStyle name="40% - Accent6 6 2 7 2 2" xfId="12085" xr:uid="{00000000-0005-0000-0000-00002F2F0000}"/>
    <cellStyle name="40% - Accent6 6 2 7 2 3" xfId="12086" xr:uid="{00000000-0005-0000-0000-0000302F0000}"/>
    <cellStyle name="40% - Accent6 6 2 7 3" xfId="12087" xr:uid="{00000000-0005-0000-0000-0000312F0000}"/>
    <cellStyle name="40% - Accent6 6 2 7 4" xfId="12088" xr:uid="{00000000-0005-0000-0000-0000322F0000}"/>
    <cellStyle name="40% - Accent6 6 2 8" xfId="12089" xr:uid="{00000000-0005-0000-0000-0000332F0000}"/>
    <cellStyle name="40% - Accent6 6 2 8 2" xfId="12090" xr:uid="{00000000-0005-0000-0000-0000342F0000}"/>
    <cellStyle name="40% - Accent6 6 2 8 3" xfId="12091" xr:uid="{00000000-0005-0000-0000-0000352F0000}"/>
    <cellStyle name="40% - Accent6 6 2 9" xfId="12092" xr:uid="{00000000-0005-0000-0000-0000362F0000}"/>
    <cellStyle name="40% - Accent6 6 3" xfId="12093" xr:uid="{00000000-0005-0000-0000-0000372F0000}"/>
    <cellStyle name="40% - Accent6 6 3 10" xfId="12094" xr:uid="{00000000-0005-0000-0000-0000382F0000}"/>
    <cellStyle name="40% - Accent6 6 3 2" xfId="12095" xr:uid="{00000000-0005-0000-0000-0000392F0000}"/>
    <cellStyle name="40% - Accent6 6 3 2 2" xfId="12096" xr:uid="{00000000-0005-0000-0000-00003A2F0000}"/>
    <cellStyle name="40% - Accent6 6 3 2 2 2" xfId="12097" xr:uid="{00000000-0005-0000-0000-00003B2F0000}"/>
    <cellStyle name="40% - Accent6 6 3 2 2 3" xfId="12098" xr:uid="{00000000-0005-0000-0000-00003C2F0000}"/>
    <cellStyle name="40% - Accent6 6 3 2 3" xfId="12099" xr:uid="{00000000-0005-0000-0000-00003D2F0000}"/>
    <cellStyle name="40% - Accent6 6 3 2 4" xfId="12100" xr:uid="{00000000-0005-0000-0000-00003E2F0000}"/>
    <cellStyle name="40% - Accent6 6 3 3" xfId="12101" xr:uid="{00000000-0005-0000-0000-00003F2F0000}"/>
    <cellStyle name="40% - Accent6 6 3 3 2" xfId="12102" xr:uid="{00000000-0005-0000-0000-0000402F0000}"/>
    <cellStyle name="40% - Accent6 6 3 3 2 2" xfId="12103" xr:uid="{00000000-0005-0000-0000-0000412F0000}"/>
    <cellStyle name="40% - Accent6 6 3 3 2 3" xfId="12104" xr:uid="{00000000-0005-0000-0000-0000422F0000}"/>
    <cellStyle name="40% - Accent6 6 3 3 3" xfId="12105" xr:uid="{00000000-0005-0000-0000-0000432F0000}"/>
    <cellStyle name="40% - Accent6 6 3 3 4" xfId="12106" xr:uid="{00000000-0005-0000-0000-0000442F0000}"/>
    <cellStyle name="40% - Accent6 6 3 4" xfId="12107" xr:uid="{00000000-0005-0000-0000-0000452F0000}"/>
    <cellStyle name="40% - Accent6 6 3 4 2" xfId="12108" xr:uid="{00000000-0005-0000-0000-0000462F0000}"/>
    <cellStyle name="40% - Accent6 6 3 4 2 2" xfId="12109" xr:uid="{00000000-0005-0000-0000-0000472F0000}"/>
    <cellStyle name="40% - Accent6 6 3 4 2 3" xfId="12110" xr:uid="{00000000-0005-0000-0000-0000482F0000}"/>
    <cellStyle name="40% - Accent6 6 3 4 3" xfId="12111" xr:uid="{00000000-0005-0000-0000-0000492F0000}"/>
    <cellStyle name="40% - Accent6 6 3 4 4" xfId="12112" xr:uid="{00000000-0005-0000-0000-00004A2F0000}"/>
    <cellStyle name="40% - Accent6 6 3 5" xfId="12113" xr:uid="{00000000-0005-0000-0000-00004B2F0000}"/>
    <cellStyle name="40% - Accent6 6 3 5 2" xfId="12114" xr:uid="{00000000-0005-0000-0000-00004C2F0000}"/>
    <cellStyle name="40% - Accent6 6 3 5 2 2" xfId="12115" xr:uid="{00000000-0005-0000-0000-00004D2F0000}"/>
    <cellStyle name="40% - Accent6 6 3 5 2 3" xfId="12116" xr:uid="{00000000-0005-0000-0000-00004E2F0000}"/>
    <cellStyle name="40% - Accent6 6 3 5 3" xfId="12117" xr:uid="{00000000-0005-0000-0000-00004F2F0000}"/>
    <cellStyle name="40% - Accent6 6 3 5 4" xfId="12118" xr:uid="{00000000-0005-0000-0000-0000502F0000}"/>
    <cellStyle name="40% - Accent6 6 3 6" xfId="12119" xr:uid="{00000000-0005-0000-0000-0000512F0000}"/>
    <cellStyle name="40% - Accent6 6 3 6 2" xfId="12120" xr:uid="{00000000-0005-0000-0000-0000522F0000}"/>
    <cellStyle name="40% - Accent6 6 3 6 2 2" xfId="12121" xr:uid="{00000000-0005-0000-0000-0000532F0000}"/>
    <cellStyle name="40% - Accent6 6 3 6 2 3" xfId="12122" xr:uid="{00000000-0005-0000-0000-0000542F0000}"/>
    <cellStyle name="40% - Accent6 6 3 6 3" xfId="12123" xr:uid="{00000000-0005-0000-0000-0000552F0000}"/>
    <cellStyle name="40% - Accent6 6 3 6 4" xfId="12124" xr:uid="{00000000-0005-0000-0000-0000562F0000}"/>
    <cellStyle name="40% - Accent6 6 3 7" xfId="12125" xr:uid="{00000000-0005-0000-0000-0000572F0000}"/>
    <cellStyle name="40% - Accent6 6 3 7 2" xfId="12126" xr:uid="{00000000-0005-0000-0000-0000582F0000}"/>
    <cellStyle name="40% - Accent6 6 3 7 2 2" xfId="12127" xr:uid="{00000000-0005-0000-0000-0000592F0000}"/>
    <cellStyle name="40% - Accent6 6 3 7 2 3" xfId="12128" xr:uid="{00000000-0005-0000-0000-00005A2F0000}"/>
    <cellStyle name="40% - Accent6 6 3 7 3" xfId="12129" xr:uid="{00000000-0005-0000-0000-00005B2F0000}"/>
    <cellStyle name="40% - Accent6 6 3 7 4" xfId="12130" xr:uid="{00000000-0005-0000-0000-00005C2F0000}"/>
    <cellStyle name="40% - Accent6 6 3 8" xfId="12131" xr:uid="{00000000-0005-0000-0000-00005D2F0000}"/>
    <cellStyle name="40% - Accent6 6 3 8 2" xfId="12132" xr:uid="{00000000-0005-0000-0000-00005E2F0000}"/>
    <cellStyle name="40% - Accent6 6 3 8 3" xfId="12133" xr:uid="{00000000-0005-0000-0000-00005F2F0000}"/>
    <cellStyle name="40% - Accent6 6 3 9" xfId="12134" xr:uid="{00000000-0005-0000-0000-0000602F0000}"/>
    <cellStyle name="40% - Accent6 6 4" xfId="12135" xr:uid="{00000000-0005-0000-0000-0000612F0000}"/>
    <cellStyle name="40% - Accent6 6 4 2" xfId="12136" xr:uid="{00000000-0005-0000-0000-0000622F0000}"/>
    <cellStyle name="40% - Accent6 6 4 2 2" xfId="12137" xr:uid="{00000000-0005-0000-0000-0000632F0000}"/>
    <cellStyle name="40% - Accent6 6 4 2 3" xfId="12138" xr:uid="{00000000-0005-0000-0000-0000642F0000}"/>
    <cellStyle name="40% - Accent6 6 4 3" xfId="12139" xr:uid="{00000000-0005-0000-0000-0000652F0000}"/>
    <cellStyle name="40% - Accent6 6 4 4" xfId="12140" xr:uid="{00000000-0005-0000-0000-0000662F0000}"/>
    <cellStyle name="40% - Accent6 6 5" xfId="12141" xr:uid="{00000000-0005-0000-0000-0000672F0000}"/>
    <cellStyle name="40% - Accent6 6 5 2" xfId="12142" xr:uid="{00000000-0005-0000-0000-0000682F0000}"/>
    <cellStyle name="40% - Accent6 6 5 2 2" xfId="12143" xr:uid="{00000000-0005-0000-0000-0000692F0000}"/>
    <cellStyle name="40% - Accent6 6 5 2 3" xfId="12144" xr:uid="{00000000-0005-0000-0000-00006A2F0000}"/>
    <cellStyle name="40% - Accent6 6 5 3" xfId="12145" xr:uid="{00000000-0005-0000-0000-00006B2F0000}"/>
    <cellStyle name="40% - Accent6 6 5 4" xfId="12146" xr:uid="{00000000-0005-0000-0000-00006C2F0000}"/>
    <cellStyle name="40% - Accent6 6 6" xfId="12147" xr:uid="{00000000-0005-0000-0000-00006D2F0000}"/>
    <cellStyle name="40% - Accent6 6 6 2" xfId="12148" xr:uid="{00000000-0005-0000-0000-00006E2F0000}"/>
    <cellStyle name="40% - Accent6 6 6 2 2" xfId="12149" xr:uid="{00000000-0005-0000-0000-00006F2F0000}"/>
    <cellStyle name="40% - Accent6 6 6 2 3" xfId="12150" xr:uid="{00000000-0005-0000-0000-0000702F0000}"/>
    <cellStyle name="40% - Accent6 6 6 3" xfId="12151" xr:uid="{00000000-0005-0000-0000-0000712F0000}"/>
    <cellStyle name="40% - Accent6 6 6 4" xfId="12152" xr:uid="{00000000-0005-0000-0000-0000722F0000}"/>
    <cellStyle name="40% - Accent6 6 7" xfId="12153" xr:uid="{00000000-0005-0000-0000-0000732F0000}"/>
    <cellStyle name="40% - Accent6 6 7 2" xfId="12154" xr:uid="{00000000-0005-0000-0000-0000742F0000}"/>
    <cellStyle name="40% - Accent6 6 7 2 2" xfId="12155" xr:uid="{00000000-0005-0000-0000-0000752F0000}"/>
    <cellStyle name="40% - Accent6 6 7 2 3" xfId="12156" xr:uid="{00000000-0005-0000-0000-0000762F0000}"/>
    <cellStyle name="40% - Accent6 6 7 3" xfId="12157" xr:uid="{00000000-0005-0000-0000-0000772F0000}"/>
    <cellStyle name="40% - Accent6 6 7 4" xfId="12158" xr:uid="{00000000-0005-0000-0000-0000782F0000}"/>
    <cellStyle name="40% - Accent6 6 8" xfId="12159" xr:uid="{00000000-0005-0000-0000-0000792F0000}"/>
    <cellStyle name="40% - Accent6 6 8 2" xfId="12160" xr:uid="{00000000-0005-0000-0000-00007A2F0000}"/>
    <cellStyle name="40% - Accent6 6 8 2 2" xfId="12161" xr:uid="{00000000-0005-0000-0000-00007B2F0000}"/>
    <cellStyle name="40% - Accent6 6 8 2 3" xfId="12162" xr:uid="{00000000-0005-0000-0000-00007C2F0000}"/>
    <cellStyle name="40% - Accent6 6 8 3" xfId="12163" xr:uid="{00000000-0005-0000-0000-00007D2F0000}"/>
    <cellStyle name="40% - Accent6 6 8 4" xfId="12164" xr:uid="{00000000-0005-0000-0000-00007E2F0000}"/>
    <cellStyle name="40% - Accent6 6 9" xfId="12165" xr:uid="{00000000-0005-0000-0000-00007F2F0000}"/>
    <cellStyle name="40% - Accent6 6 9 2" xfId="12166" xr:uid="{00000000-0005-0000-0000-0000802F0000}"/>
    <cellStyle name="40% - Accent6 6 9 2 2" xfId="12167" xr:uid="{00000000-0005-0000-0000-0000812F0000}"/>
    <cellStyle name="40% - Accent6 6 9 2 3" xfId="12168" xr:uid="{00000000-0005-0000-0000-0000822F0000}"/>
    <cellStyle name="40% - Accent6 6 9 3" xfId="12169" xr:uid="{00000000-0005-0000-0000-0000832F0000}"/>
    <cellStyle name="40% - Accent6 6 9 4" xfId="12170" xr:uid="{00000000-0005-0000-0000-0000842F0000}"/>
    <cellStyle name="40% - Accent6 7" xfId="12171" xr:uid="{00000000-0005-0000-0000-0000852F0000}"/>
    <cellStyle name="40% - Accent6 7 10" xfId="12172" xr:uid="{00000000-0005-0000-0000-0000862F0000}"/>
    <cellStyle name="40% - Accent6 7 2" xfId="12173" xr:uid="{00000000-0005-0000-0000-0000872F0000}"/>
    <cellStyle name="40% - Accent6 7 2 2" xfId="12174" xr:uid="{00000000-0005-0000-0000-0000882F0000}"/>
    <cellStyle name="40% - Accent6 7 2 2 2" xfId="12175" xr:uid="{00000000-0005-0000-0000-0000892F0000}"/>
    <cellStyle name="40% - Accent6 7 2 2 3" xfId="12176" xr:uid="{00000000-0005-0000-0000-00008A2F0000}"/>
    <cellStyle name="40% - Accent6 7 2 3" xfId="12177" xr:uid="{00000000-0005-0000-0000-00008B2F0000}"/>
    <cellStyle name="40% - Accent6 7 2 4" xfId="12178" xr:uid="{00000000-0005-0000-0000-00008C2F0000}"/>
    <cellStyle name="40% - Accent6 7 3" xfId="12179" xr:uid="{00000000-0005-0000-0000-00008D2F0000}"/>
    <cellStyle name="40% - Accent6 7 3 2" xfId="12180" xr:uid="{00000000-0005-0000-0000-00008E2F0000}"/>
    <cellStyle name="40% - Accent6 7 3 2 2" xfId="12181" xr:uid="{00000000-0005-0000-0000-00008F2F0000}"/>
    <cellStyle name="40% - Accent6 7 3 2 3" xfId="12182" xr:uid="{00000000-0005-0000-0000-0000902F0000}"/>
    <cellStyle name="40% - Accent6 7 3 3" xfId="12183" xr:uid="{00000000-0005-0000-0000-0000912F0000}"/>
    <cellStyle name="40% - Accent6 7 3 4" xfId="12184" xr:uid="{00000000-0005-0000-0000-0000922F0000}"/>
    <cellStyle name="40% - Accent6 7 4" xfId="12185" xr:uid="{00000000-0005-0000-0000-0000932F0000}"/>
    <cellStyle name="40% - Accent6 7 4 2" xfId="12186" xr:uid="{00000000-0005-0000-0000-0000942F0000}"/>
    <cellStyle name="40% - Accent6 7 4 2 2" xfId="12187" xr:uid="{00000000-0005-0000-0000-0000952F0000}"/>
    <cellStyle name="40% - Accent6 7 4 2 3" xfId="12188" xr:uid="{00000000-0005-0000-0000-0000962F0000}"/>
    <cellStyle name="40% - Accent6 7 4 3" xfId="12189" xr:uid="{00000000-0005-0000-0000-0000972F0000}"/>
    <cellStyle name="40% - Accent6 7 4 4" xfId="12190" xr:uid="{00000000-0005-0000-0000-0000982F0000}"/>
    <cellStyle name="40% - Accent6 7 5" xfId="12191" xr:uid="{00000000-0005-0000-0000-0000992F0000}"/>
    <cellStyle name="40% - Accent6 7 5 2" xfId="12192" xr:uid="{00000000-0005-0000-0000-00009A2F0000}"/>
    <cellStyle name="40% - Accent6 7 5 2 2" xfId="12193" xr:uid="{00000000-0005-0000-0000-00009B2F0000}"/>
    <cellStyle name="40% - Accent6 7 5 2 3" xfId="12194" xr:uid="{00000000-0005-0000-0000-00009C2F0000}"/>
    <cellStyle name="40% - Accent6 7 5 3" xfId="12195" xr:uid="{00000000-0005-0000-0000-00009D2F0000}"/>
    <cellStyle name="40% - Accent6 7 5 4" xfId="12196" xr:uid="{00000000-0005-0000-0000-00009E2F0000}"/>
    <cellStyle name="40% - Accent6 7 6" xfId="12197" xr:uid="{00000000-0005-0000-0000-00009F2F0000}"/>
    <cellStyle name="40% - Accent6 7 6 2" xfId="12198" xr:uid="{00000000-0005-0000-0000-0000A02F0000}"/>
    <cellStyle name="40% - Accent6 7 6 2 2" xfId="12199" xr:uid="{00000000-0005-0000-0000-0000A12F0000}"/>
    <cellStyle name="40% - Accent6 7 6 2 3" xfId="12200" xr:uid="{00000000-0005-0000-0000-0000A22F0000}"/>
    <cellStyle name="40% - Accent6 7 6 3" xfId="12201" xr:uid="{00000000-0005-0000-0000-0000A32F0000}"/>
    <cellStyle name="40% - Accent6 7 6 4" xfId="12202" xr:uid="{00000000-0005-0000-0000-0000A42F0000}"/>
    <cellStyle name="40% - Accent6 7 7" xfId="12203" xr:uid="{00000000-0005-0000-0000-0000A52F0000}"/>
    <cellStyle name="40% - Accent6 7 7 2" xfId="12204" xr:uid="{00000000-0005-0000-0000-0000A62F0000}"/>
    <cellStyle name="40% - Accent6 7 7 2 2" xfId="12205" xr:uid="{00000000-0005-0000-0000-0000A72F0000}"/>
    <cellStyle name="40% - Accent6 7 7 2 3" xfId="12206" xr:uid="{00000000-0005-0000-0000-0000A82F0000}"/>
    <cellStyle name="40% - Accent6 7 7 3" xfId="12207" xr:uid="{00000000-0005-0000-0000-0000A92F0000}"/>
    <cellStyle name="40% - Accent6 7 7 4" xfId="12208" xr:uid="{00000000-0005-0000-0000-0000AA2F0000}"/>
    <cellStyle name="40% - Accent6 7 8" xfId="12209" xr:uid="{00000000-0005-0000-0000-0000AB2F0000}"/>
    <cellStyle name="40% - Accent6 7 8 2" xfId="12210" xr:uid="{00000000-0005-0000-0000-0000AC2F0000}"/>
    <cellStyle name="40% - Accent6 7 8 3" xfId="12211" xr:uid="{00000000-0005-0000-0000-0000AD2F0000}"/>
    <cellStyle name="40% - Accent6 7 9" xfId="12212" xr:uid="{00000000-0005-0000-0000-0000AE2F0000}"/>
    <cellStyle name="40% - Accent6 8" xfId="12213" xr:uid="{00000000-0005-0000-0000-0000AF2F0000}"/>
    <cellStyle name="40% - Accent6 8 10" xfId="12214" xr:uid="{00000000-0005-0000-0000-0000B02F0000}"/>
    <cellStyle name="40% - Accent6 8 2" xfId="12215" xr:uid="{00000000-0005-0000-0000-0000B12F0000}"/>
    <cellStyle name="40% - Accent6 8 2 2" xfId="12216" xr:uid="{00000000-0005-0000-0000-0000B22F0000}"/>
    <cellStyle name="40% - Accent6 8 2 2 2" xfId="12217" xr:uid="{00000000-0005-0000-0000-0000B32F0000}"/>
    <cellStyle name="40% - Accent6 8 2 2 3" xfId="12218" xr:uid="{00000000-0005-0000-0000-0000B42F0000}"/>
    <cellStyle name="40% - Accent6 8 2 3" xfId="12219" xr:uid="{00000000-0005-0000-0000-0000B52F0000}"/>
    <cellStyle name="40% - Accent6 8 2 4" xfId="12220" xr:uid="{00000000-0005-0000-0000-0000B62F0000}"/>
    <cellStyle name="40% - Accent6 8 3" xfId="12221" xr:uid="{00000000-0005-0000-0000-0000B72F0000}"/>
    <cellStyle name="40% - Accent6 8 3 2" xfId="12222" xr:uid="{00000000-0005-0000-0000-0000B82F0000}"/>
    <cellStyle name="40% - Accent6 8 3 2 2" xfId="12223" xr:uid="{00000000-0005-0000-0000-0000B92F0000}"/>
    <cellStyle name="40% - Accent6 8 3 2 3" xfId="12224" xr:uid="{00000000-0005-0000-0000-0000BA2F0000}"/>
    <cellStyle name="40% - Accent6 8 3 3" xfId="12225" xr:uid="{00000000-0005-0000-0000-0000BB2F0000}"/>
    <cellStyle name="40% - Accent6 8 3 4" xfId="12226" xr:uid="{00000000-0005-0000-0000-0000BC2F0000}"/>
    <cellStyle name="40% - Accent6 8 4" xfId="12227" xr:uid="{00000000-0005-0000-0000-0000BD2F0000}"/>
    <cellStyle name="40% - Accent6 8 4 2" xfId="12228" xr:uid="{00000000-0005-0000-0000-0000BE2F0000}"/>
    <cellStyle name="40% - Accent6 8 4 2 2" xfId="12229" xr:uid="{00000000-0005-0000-0000-0000BF2F0000}"/>
    <cellStyle name="40% - Accent6 8 4 2 3" xfId="12230" xr:uid="{00000000-0005-0000-0000-0000C02F0000}"/>
    <cellStyle name="40% - Accent6 8 4 3" xfId="12231" xr:uid="{00000000-0005-0000-0000-0000C12F0000}"/>
    <cellStyle name="40% - Accent6 8 4 4" xfId="12232" xr:uid="{00000000-0005-0000-0000-0000C22F0000}"/>
    <cellStyle name="40% - Accent6 8 5" xfId="12233" xr:uid="{00000000-0005-0000-0000-0000C32F0000}"/>
    <cellStyle name="40% - Accent6 8 5 2" xfId="12234" xr:uid="{00000000-0005-0000-0000-0000C42F0000}"/>
    <cellStyle name="40% - Accent6 8 5 2 2" xfId="12235" xr:uid="{00000000-0005-0000-0000-0000C52F0000}"/>
    <cellStyle name="40% - Accent6 8 5 2 3" xfId="12236" xr:uid="{00000000-0005-0000-0000-0000C62F0000}"/>
    <cellStyle name="40% - Accent6 8 5 3" xfId="12237" xr:uid="{00000000-0005-0000-0000-0000C72F0000}"/>
    <cellStyle name="40% - Accent6 8 5 4" xfId="12238" xr:uid="{00000000-0005-0000-0000-0000C82F0000}"/>
    <cellStyle name="40% - Accent6 8 6" xfId="12239" xr:uid="{00000000-0005-0000-0000-0000C92F0000}"/>
    <cellStyle name="40% - Accent6 8 6 2" xfId="12240" xr:uid="{00000000-0005-0000-0000-0000CA2F0000}"/>
    <cellStyle name="40% - Accent6 8 6 2 2" xfId="12241" xr:uid="{00000000-0005-0000-0000-0000CB2F0000}"/>
    <cellStyle name="40% - Accent6 8 6 2 3" xfId="12242" xr:uid="{00000000-0005-0000-0000-0000CC2F0000}"/>
    <cellStyle name="40% - Accent6 8 6 3" xfId="12243" xr:uid="{00000000-0005-0000-0000-0000CD2F0000}"/>
    <cellStyle name="40% - Accent6 8 6 4" xfId="12244" xr:uid="{00000000-0005-0000-0000-0000CE2F0000}"/>
    <cellStyle name="40% - Accent6 8 7" xfId="12245" xr:uid="{00000000-0005-0000-0000-0000CF2F0000}"/>
    <cellStyle name="40% - Accent6 8 7 2" xfId="12246" xr:uid="{00000000-0005-0000-0000-0000D02F0000}"/>
    <cellStyle name="40% - Accent6 8 7 2 2" xfId="12247" xr:uid="{00000000-0005-0000-0000-0000D12F0000}"/>
    <cellStyle name="40% - Accent6 8 7 2 3" xfId="12248" xr:uid="{00000000-0005-0000-0000-0000D22F0000}"/>
    <cellStyle name="40% - Accent6 8 7 3" xfId="12249" xr:uid="{00000000-0005-0000-0000-0000D32F0000}"/>
    <cellStyle name="40% - Accent6 8 7 4" xfId="12250" xr:uid="{00000000-0005-0000-0000-0000D42F0000}"/>
    <cellStyle name="40% - Accent6 8 8" xfId="12251" xr:uid="{00000000-0005-0000-0000-0000D52F0000}"/>
    <cellStyle name="40% - Accent6 8 8 2" xfId="12252" xr:uid="{00000000-0005-0000-0000-0000D62F0000}"/>
    <cellStyle name="40% - Accent6 8 8 3" xfId="12253" xr:uid="{00000000-0005-0000-0000-0000D72F0000}"/>
    <cellStyle name="40% - Accent6 8 9" xfId="12254" xr:uid="{00000000-0005-0000-0000-0000D82F0000}"/>
    <cellStyle name="40% - Accent6 9" xfId="12255" xr:uid="{00000000-0005-0000-0000-0000D92F0000}"/>
    <cellStyle name="40% - Accent6 9 2" xfId="12256" xr:uid="{00000000-0005-0000-0000-0000DA2F0000}"/>
    <cellStyle name="40% - Accent6 9 2 2" xfId="12257" xr:uid="{00000000-0005-0000-0000-0000DB2F0000}"/>
    <cellStyle name="40% - Accent6 9 2 3" xfId="12258" xr:uid="{00000000-0005-0000-0000-0000DC2F0000}"/>
    <cellStyle name="40% - Accent6 9 3" xfId="12259" xr:uid="{00000000-0005-0000-0000-0000DD2F0000}"/>
    <cellStyle name="40% - Accent6 9 4" xfId="12260" xr:uid="{00000000-0005-0000-0000-0000DE2F0000}"/>
    <cellStyle name="60% - Accent1 2" xfId="12261" xr:uid="{00000000-0005-0000-0000-0000DF2F0000}"/>
    <cellStyle name="60% - Accent1 3" xfId="12262" xr:uid="{00000000-0005-0000-0000-0000E02F0000}"/>
    <cellStyle name="60% - Accent1 4" xfId="12263" xr:uid="{00000000-0005-0000-0000-0000E12F0000}"/>
    <cellStyle name="60% - Accent2 2" xfId="12264" xr:uid="{00000000-0005-0000-0000-0000E22F0000}"/>
    <cellStyle name="60% - Accent2 3" xfId="12265" xr:uid="{00000000-0005-0000-0000-0000E32F0000}"/>
    <cellStyle name="60% - Accent2 4" xfId="12266" xr:uid="{00000000-0005-0000-0000-0000E42F0000}"/>
    <cellStyle name="60% - Accent3 2" xfId="12267" xr:uid="{00000000-0005-0000-0000-0000E52F0000}"/>
    <cellStyle name="60% - Accent3 3" xfId="12268" xr:uid="{00000000-0005-0000-0000-0000E62F0000}"/>
    <cellStyle name="60% - Accent3 4" xfId="12269" xr:uid="{00000000-0005-0000-0000-0000E72F0000}"/>
    <cellStyle name="60% - Accent4 2" xfId="12270" xr:uid="{00000000-0005-0000-0000-0000E82F0000}"/>
    <cellStyle name="60% - Accent4 3" xfId="12271" xr:uid="{00000000-0005-0000-0000-0000E92F0000}"/>
    <cellStyle name="60% - Accent4 4" xfId="12272" xr:uid="{00000000-0005-0000-0000-0000EA2F0000}"/>
    <cellStyle name="60% - Accent5 2" xfId="12273" xr:uid="{00000000-0005-0000-0000-0000EB2F0000}"/>
    <cellStyle name="60% - Accent5 3" xfId="12274" xr:uid="{00000000-0005-0000-0000-0000EC2F0000}"/>
    <cellStyle name="60% - Accent5 4" xfId="12275" xr:uid="{00000000-0005-0000-0000-0000ED2F0000}"/>
    <cellStyle name="60% - Accent6 2" xfId="12276" xr:uid="{00000000-0005-0000-0000-0000EE2F0000}"/>
    <cellStyle name="60% - Accent6 3" xfId="12277" xr:uid="{00000000-0005-0000-0000-0000EF2F0000}"/>
    <cellStyle name="60% - Accent6 4" xfId="12278" xr:uid="{00000000-0005-0000-0000-0000F02F0000}"/>
    <cellStyle name="Accent1 2" xfId="12279" xr:uid="{00000000-0005-0000-0000-0000F12F0000}"/>
    <cellStyle name="Accent1 3" xfId="12280" xr:uid="{00000000-0005-0000-0000-0000F22F0000}"/>
    <cellStyle name="Accent1 4" xfId="12281" xr:uid="{00000000-0005-0000-0000-0000F32F0000}"/>
    <cellStyle name="Accent2 2" xfId="12282" xr:uid="{00000000-0005-0000-0000-0000F42F0000}"/>
    <cellStyle name="Accent2 3" xfId="12283" xr:uid="{00000000-0005-0000-0000-0000F52F0000}"/>
    <cellStyle name="Accent2 4" xfId="12284" xr:uid="{00000000-0005-0000-0000-0000F62F0000}"/>
    <cellStyle name="Accent3 2" xfId="12285" xr:uid="{00000000-0005-0000-0000-0000F72F0000}"/>
    <cellStyle name="Accent3 3" xfId="12286" xr:uid="{00000000-0005-0000-0000-0000F82F0000}"/>
    <cellStyle name="Accent3 4" xfId="12287" xr:uid="{00000000-0005-0000-0000-0000F92F0000}"/>
    <cellStyle name="Accent4 2" xfId="12288" xr:uid="{00000000-0005-0000-0000-0000FA2F0000}"/>
    <cellStyle name="Accent4 3" xfId="12289" xr:uid="{00000000-0005-0000-0000-0000FB2F0000}"/>
    <cellStyle name="Accent4 4" xfId="12290" xr:uid="{00000000-0005-0000-0000-0000FC2F0000}"/>
    <cellStyle name="Accent5 2" xfId="12291" xr:uid="{00000000-0005-0000-0000-0000FD2F0000}"/>
    <cellStyle name="Accent5 3" xfId="12292" xr:uid="{00000000-0005-0000-0000-0000FE2F0000}"/>
    <cellStyle name="Accent5 4" xfId="12293" xr:uid="{00000000-0005-0000-0000-0000FF2F0000}"/>
    <cellStyle name="Accent6 2" xfId="12294" xr:uid="{00000000-0005-0000-0000-000000300000}"/>
    <cellStyle name="Accent6 3" xfId="12295" xr:uid="{00000000-0005-0000-0000-000001300000}"/>
    <cellStyle name="Accent6 4" xfId="12296" xr:uid="{00000000-0005-0000-0000-000002300000}"/>
    <cellStyle name="Bad 2" xfId="12297" xr:uid="{00000000-0005-0000-0000-000003300000}"/>
    <cellStyle name="Bad 3" xfId="12298" xr:uid="{00000000-0005-0000-0000-000004300000}"/>
    <cellStyle name="Bad 4" xfId="12299" xr:uid="{00000000-0005-0000-0000-000005300000}"/>
    <cellStyle name="Calculation 2" xfId="12300" xr:uid="{00000000-0005-0000-0000-000006300000}"/>
    <cellStyle name="Calculation 3" xfId="12301" xr:uid="{00000000-0005-0000-0000-000007300000}"/>
    <cellStyle name="Calculation 4" xfId="12302" xr:uid="{00000000-0005-0000-0000-000008300000}"/>
    <cellStyle name="cells" xfId="12303" xr:uid="{00000000-0005-0000-0000-000009300000}"/>
    <cellStyle name="Check Cell 2" xfId="12304" xr:uid="{00000000-0005-0000-0000-00000A300000}"/>
    <cellStyle name="Check Cell 3" xfId="12305" xr:uid="{00000000-0005-0000-0000-00000B300000}"/>
    <cellStyle name="Check Cell 4" xfId="12306" xr:uid="{00000000-0005-0000-0000-00000C300000}"/>
    <cellStyle name="column field" xfId="12307" xr:uid="{00000000-0005-0000-0000-00000D300000}"/>
    <cellStyle name="Comma 2" xfId="12308" xr:uid="{00000000-0005-0000-0000-00000E300000}"/>
    <cellStyle name="Comma 2 2" xfId="12309" xr:uid="{00000000-0005-0000-0000-00000F300000}"/>
    <cellStyle name="Comma 2 2 2" xfId="12310" xr:uid="{00000000-0005-0000-0000-000010300000}"/>
    <cellStyle name="Comma 2 3" xfId="12311" xr:uid="{00000000-0005-0000-0000-000011300000}"/>
    <cellStyle name="Comma 2 3 2" xfId="12312" xr:uid="{00000000-0005-0000-0000-000012300000}"/>
    <cellStyle name="Comma 2 4" xfId="12313" xr:uid="{00000000-0005-0000-0000-000013300000}"/>
    <cellStyle name="Comma 3" xfId="12314" xr:uid="{00000000-0005-0000-0000-000014300000}"/>
    <cellStyle name="Comma 4" xfId="12315" xr:uid="{00000000-0005-0000-0000-000015300000}"/>
    <cellStyle name="Explanatory Text 2" xfId="12316" xr:uid="{00000000-0005-0000-0000-000016300000}"/>
    <cellStyle name="Explanatory Text 3" xfId="12317" xr:uid="{00000000-0005-0000-0000-000017300000}"/>
    <cellStyle name="Explanatory Text 4" xfId="12318" xr:uid="{00000000-0005-0000-0000-000018300000}"/>
    <cellStyle name="field" xfId="12319" xr:uid="{00000000-0005-0000-0000-000019300000}"/>
    <cellStyle name="field names" xfId="12320" xr:uid="{00000000-0005-0000-0000-00001A300000}"/>
    <cellStyle name="Followed Hyperlink 2" xfId="12321" xr:uid="{00000000-0005-0000-0000-00001B300000}"/>
    <cellStyle name="footer" xfId="12322" xr:uid="{00000000-0005-0000-0000-00001C300000}"/>
    <cellStyle name="Good 2" xfId="12323" xr:uid="{00000000-0005-0000-0000-00001D300000}"/>
    <cellStyle name="Good 3" xfId="12324" xr:uid="{00000000-0005-0000-0000-00001E300000}"/>
    <cellStyle name="Good 4" xfId="12325" xr:uid="{00000000-0005-0000-0000-00001F300000}"/>
    <cellStyle name="Heading" xfId="12326" xr:uid="{00000000-0005-0000-0000-000020300000}"/>
    <cellStyle name="Heading 1 2" xfId="12327" xr:uid="{00000000-0005-0000-0000-000021300000}"/>
    <cellStyle name="Heading 1 3" xfId="12328" xr:uid="{00000000-0005-0000-0000-000022300000}"/>
    <cellStyle name="Heading 1 4" xfId="12329" xr:uid="{00000000-0005-0000-0000-000023300000}"/>
    <cellStyle name="Heading 2 2" xfId="12330" xr:uid="{00000000-0005-0000-0000-000024300000}"/>
    <cellStyle name="Heading 2 3" xfId="12331" xr:uid="{00000000-0005-0000-0000-000025300000}"/>
    <cellStyle name="Heading 2 4" xfId="12332" xr:uid="{00000000-0005-0000-0000-000026300000}"/>
    <cellStyle name="Heading 3 2" xfId="12333" xr:uid="{00000000-0005-0000-0000-000027300000}"/>
    <cellStyle name="Heading 3 3" xfId="12334" xr:uid="{00000000-0005-0000-0000-000028300000}"/>
    <cellStyle name="Heading 3 4" xfId="12335" xr:uid="{00000000-0005-0000-0000-000029300000}"/>
    <cellStyle name="Heading 4 2" xfId="12336" xr:uid="{00000000-0005-0000-0000-00002A300000}"/>
    <cellStyle name="Heading 4 3" xfId="12337" xr:uid="{00000000-0005-0000-0000-00002B300000}"/>
    <cellStyle name="Heading 4 4" xfId="12338" xr:uid="{00000000-0005-0000-0000-00002C300000}"/>
    <cellStyle name="Heading 5" xfId="12339" xr:uid="{00000000-0005-0000-0000-00002D300000}"/>
    <cellStyle name="heading 6" xfId="12340" xr:uid="{00000000-0005-0000-0000-00002E300000}"/>
    <cellStyle name="Heading1" xfId="12341" xr:uid="{00000000-0005-0000-0000-00002F300000}"/>
    <cellStyle name="Hyperlink" xfId="1" builtinId="8"/>
    <cellStyle name="Hyperlink 2" xfId="12342" xr:uid="{00000000-0005-0000-0000-000031300000}"/>
    <cellStyle name="Hyperlink 2 2" xfId="12343" xr:uid="{00000000-0005-0000-0000-000032300000}"/>
    <cellStyle name="Hyperlink 2 2 2" xfId="12344" xr:uid="{00000000-0005-0000-0000-000033300000}"/>
    <cellStyle name="Hyperlink 2 3" xfId="12345" xr:uid="{00000000-0005-0000-0000-000034300000}"/>
    <cellStyle name="Hyperlink 2 3 2" xfId="12346" xr:uid="{00000000-0005-0000-0000-000035300000}"/>
    <cellStyle name="Hyperlink 2 3 3" xfId="12347" xr:uid="{00000000-0005-0000-0000-000036300000}"/>
    <cellStyle name="Hyperlink 2 3 4" xfId="12348" xr:uid="{00000000-0005-0000-0000-000037300000}"/>
    <cellStyle name="Hyperlink 2 4" xfId="12349" xr:uid="{00000000-0005-0000-0000-000038300000}"/>
    <cellStyle name="Hyperlink 3" xfId="12350" xr:uid="{00000000-0005-0000-0000-000039300000}"/>
    <cellStyle name="Hyperlink 3 2" xfId="12351" xr:uid="{00000000-0005-0000-0000-00003A300000}"/>
    <cellStyle name="Hyperlink 4" xfId="12352" xr:uid="{00000000-0005-0000-0000-00003B300000}"/>
    <cellStyle name="Hyperlink 4 2" xfId="12353" xr:uid="{00000000-0005-0000-0000-00003C300000}"/>
    <cellStyle name="Hyperlink 5" xfId="12354" xr:uid="{00000000-0005-0000-0000-00003D300000}"/>
    <cellStyle name="Hyperlink 6" xfId="12355" xr:uid="{00000000-0005-0000-0000-00003E300000}"/>
    <cellStyle name="Hyperlink 7" xfId="12356" xr:uid="{00000000-0005-0000-0000-00003F300000}"/>
    <cellStyle name="Input 2" xfId="12357" xr:uid="{00000000-0005-0000-0000-000040300000}"/>
    <cellStyle name="Input 3" xfId="12358" xr:uid="{00000000-0005-0000-0000-000041300000}"/>
    <cellStyle name="Input 4" xfId="12359" xr:uid="{00000000-0005-0000-0000-000042300000}"/>
    <cellStyle name="Linked Cell 2" xfId="12360" xr:uid="{00000000-0005-0000-0000-000043300000}"/>
    <cellStyle name="Linked Cell 3" xfId="12361" xr:uid="{00000000-0005-0000-0000-000044300000}"/>
    <cellStyle name="Linked Cell 4" xfId="12362" xr:uid="{00000000-0005-0000-0000-000045300000}"/>
    <cellStyle name="Neutral 2" xfId="12363" xr:uid="{00000000-0005-0000-0000-000046300000}"/>
    <cellStyle name="Neutral 3" xfId="12364" xr:uid="{00000000-0005-0000-0000-000047300000}"/>
    <cellStyle name="Neutral 4" xfId="12365" xr:uid="{00000000-0005-0000-0000-000048300000}"/>
    <cellStyle name="Normal" xfId="0" builtinId="0"/>
    <cellStyle name="Normal 10" xfId="12366" xr:uid="{00000000-0005-0000-0000-00004A300000}"/>
    <cellStyle name="Normal 10 2" xfId="12367" xr:uid="{00000000-0005-0000-0000-00004B300000}"/>
    <cellStyle name="Normal 10 3" xfId="12368" xr:uid="{00000000-0005-0000-0000-00004C300000}"/>
    <cellStyle name="Normal 11" xfId="12369" xr:uid="{00000000-0005-0000-0000-00004D300000}"/>
    <cellStyle name="Normal 12" xfId="12370" xr:uid="{00000000-0005-0000-0000-00004E300000}"/>
    <cellStyle name="Normal 13" xfId="12371" xr:uid="{00000000-0005-0000-0000-00004F300000}"/>
    <cellStyle name="Normal 13 10" xfId="12372" xr:uid="{00000000-0005-0000-0000-000050300000}"/>
    <cellStyle name="Normal 13 10 2" xfId="12373" xr:uid="{00000000-0005-0000-0000-000051300000}"/>
    <cellStyle name="Normal 13 10 2 2" xfId="12374" xr:uid="{00000000-0005-0000-0000-000052300000}"/>
    <cellStyle name="Normal 13 10 2 3" xfId="12375" xr:uid="{00000000-0005-0000-0000-000053300000}"/>
    <cellStyle name="Normal 13 10 3" xfId="12376" xr:uid="{00000000-0005-0000-0000-000054300000}"/>
    <cellStyle name="Normal 13 10 4" xfId="12377" xr:uid="{00000000-0005-0000-0000-000055300000}"/>
    <cellStyle name="Normal 13 11" xfId="12378" xr:uid="{00000000-0005-0000-0000-000056300000}"/>
    <cellStyle name="Normal 13 11 2" xfId="12379" xr:uid="{00000000-0005-0000-0000-000057300000}"/>
    <cellStyle name="Normal 13 11 2 2" xfId="12380" xr:uid="{00000000-0005-0000-0000-000058300000}"/>
    <cellStyle name="Normal 13 11 2 3" xfId="12381" xr:uid="{00000000-0005-0000-0000-000059300000}"/>
    <cellStyle name="Normal 13 11 3" xfId="12382" xr:uid="{00000000-0005-0000-0000-00005A300000}"/>
    <cellStyle name="Normal 13 11 4" xfId="12383" xr:uid="{00000000-0005-0000-0000-00005B300000}"/>
    <cellStyle name="Normal 13 12" xfId="12384" xr:uid="{00000000-0005-0000-0000-00005C300000}"/>
    <cellStyle name="Normal 13 12 2" xfId="12385" xr:uid="{00000000-0005-0000-0000-00005D300000}"/>
    <cellStyle name="Normal 13 12 2 2" xfId="12386" xr:uid="{00000000-0005-0000-0000-00005E300000}"/>
    <cellStyle name="Normal 13 12 2 3" xfId="12387" xr:uid="{00000000-0005-0000-0000-00005F300000}"/>
    <cellStyle name="Normal 13 12 3" xfId="12388" xr:uid="{00000000-0005-0000-0000-000060300000}"/>
    <cellStyle name="Normal 13 12 4" xfId="12389" xr:uid="{00000000-0005-0000-0000-000061300000}"/>
    <cellStyle name="Normal 13 13" xfId="12390" xr:uid="{00000000-0005-0000-0000-000062300000}"/>
    <cellStyle name="Normal 13 13 2" xfId="12391" xr:uid="{00000000-0005-0000-0000-000063300000}"/>
    <cellStyle name="Normal 13 13 2 2" xfId="12392" xr:uid="{00000000-0005-0000-0000-000064300000}"/>
    <cellStyle name="Normal 13 13 2 3" xfId="12393" xr:uid="{00000000-0005-0000-0000-000065300000}"/>
    <cellStyle name="Normal 13 13 3" xfId="12394" xr:uid="{00000000-0005-0000-0000-000066300000}"/>
    <cellStyle name="Normal 13 13 4" xfId="12395" xr:uid="{00000000-0005-0000-0000-000067300000}"/>
    <cellStyle name="Normal 13 14" xfId="12396" xr:uid="{00000000-0005-0000-0000-000068300000}"/>
    <cellStyle name="Normal 13 14 2" xfId="12397" xr:uid="{00000000-0005-0000-0000-000069300000}"/>
    <cellStyle name="Normal 13 14 3" xfId="12398" xr:uid="{00000000-0005-0000-0000-00006A300000}"/>
    <cellStyle name="Normal 13 15" xfId="12399" xr:uid="{00000000-0005-0000-0000-00006B300000}"/>
    <cellStyle name="Normal 13 16" xfId="12400" xr:uid="{00000000-0005-0000-0000-00006C300000}"/>
    <cellStyle name="Normal 13 2" xfId="12401" xr:uid="{00000000-0005-0000-0000-00006D300000}"/>
    <cellStyle name="Normal 13 2 10" xfId="12402" xr:uid="{00000000-0005-0000-0000-00006E300000}"/>
    <cellStyle name="Normal 13 2 10 2" xfId="12403" xr:uid="{00000000-0005-0000-0000-00006F300000}"/>
    <cellStyle name="Normal 13 2 10 3" xfId="12404" xr:uid="{00000000-0005-0000-0000-000070300000}"/>
    <cellStyle name="Normal 13 2 11" xfId="12405" xr:uid="{00000000-0005-0000-0000-000071300000}"/>
    <cellStyle name="Normal 13 2 12" xfId="12406" xr:uid="{00000000-0005-0000-0000-000072300000}"/>
    <cellStyle name="Normal 13 2 2" xfId="12407" xr:uid="{00000000-0005-0000-0000-000073300000}"/>
    <cellStyle name="Normal 13 2 2 10" xfId="12408" xr:uid="{00000000-0005-0000-0000-000074300000}"/>
    <cellStyle name="Normal 13 2 2 2" xfId="12409" xr:uid="{00000000-0005-0000-0000-000075300000}"/>
    <cellStyle name="Normal 13 2 2 2 2" xfId="12410" xr:uid="{00000000-0005-0000-0000-000076300000}"/>
    <cellStyle name="Normal 13 2 2 2 2 2" xfId="12411" xr:uid="{00000000-0005-0000-0000-000077300000}"/>
    <cellStyle name="Normal 13 2 2 2 2 3" xfId="12412" xr:uid="{00000000-0005-0000-0000-000078300000}"/>
    <cellStyle name="Normal 13 2 2 2 3" xfId="12413" xr:uid="{00000000-0005-0000-0000-000079300000}"/>
    <cellStyle name="Normal 13 2 2 2 4" xfId="12414" xr:uid="{00000000-0005-0000-0000-00007A300000}"/>
    <cellStyle name="Normal 13 2 2 3" xfId="12415" xr:uid="{00000000-0005-0000-0000-00007B300000}"/>
    <cellStyle name="Normal 13 2 2 3 2" xfId="12416" xr:uid="{00000000-0005-0000-0000-00007C300000}"/>
    <cellStyle name="Normal 13 2 2 3 2 2" xfId="12417" xr:uid="{00000000-0005-0000-0000-00007D300000}"/>
    <cellStyle name="Normal 13 2 2 3 2 3" xfId="12418" xr:uid="{00000000-0005-0000-0000-00007E300000}"/>
    <cellStyle name="Normal 13 2 2 3 3" xfId="12419" xr:uid="{00000000-0005-0000-0000-00007F300000}"/>
    <cellStyle name="Normal 13 2 2 3 4" xfId="12420" xr:uid="{00000000-0005-0000-0000-000080300000}"/>
    <cellStyle name="Normal 13 2 2 4" xfId="12421" xr:uid="{00000000-0005-0000-0000-000081300000}"/>
    <cellStyle name="Normal 13 2 2 4 2" xfId="12422" xr:uid="{00000000-0005-0000-0000-000082300000}"/>
    <cellStyle name="Normal 13 2 2 4 2 2" xfId="12423" xr:uid="{00000000-0005-0000-0000-000083300000}"/>
    <cellStyle name="Normal 13 2 2 4 2 3" xfId="12424" xr:uid="{00000000-0005-0000-0000-000084300000}"/>
    <cellStyle name="Normal 13 2 2 4 3" xfId="12425" xr:uid="{00000000-0005-0000-0000-000085300000}"/>
    <cellStyle name="Normal 13 2 2 4 4" xfId="12426" xr:uid="{00000000-0005-0000-0000-000086300000}"/>
    <cellStyle name="Normal 13 2 2 5" xfId="12427" xr:uid="{00000000-0005-0000-0000-000087300000}"/>
    <cellStyle name="Normal 13 2 2 5 2" xfId="12428" xr:uid="{00000000-0005-0000-0000-000088300000}"/>
    <cellStyle name="Normal 13 2 2 5 2 2" xfId="12429" xr:uid="{00000000-0005-0000-0000-000089300000}"/>
    <cellStyle name="Normal 13 2 2 5 2 3" xfId="12430" xr:uid="{00000000-0005-0000-0000-00008A300000}"/>
    <cellStyle name="Normal 13 2 2 5 3" xfId="12431" xr:uid="{00000000-0005-0000-0000-00008B300000}"/>
    <cellStyle name="Normal 13 2 2 5 4" xfId="12432" xr:uid="{00000000-0005-0000-0000-00008C300000}"/>
    <cellStyle name="Normal 13 2 2 6" xfId="12433" xr:uid="{00000000-0005-0000-0000-00008D300000}"/>
    <cellStyle name="Normal 13 2 2 6 2" xfId="12434" xr:uid="{00000000-0005-0000-0000-00008E300000}"/>
    <cellStyle name="Normal 13 2 2 6 2 2" xfId="12435" xr:uid="{00000000-0005-0000-0000-00008F300000}"/>
    <cellStyle name="Normal 13 2 2 6 2 3" xfId="12436" xr:uid="{00000000-0005-0000-0000-000090300000}"/>
    <cellStyle name="Normal 13 2 2 6 3" xfId="12437" xr:uid="{00000000-0005-0000-0000-000091300000}"/>
    <cellStyle name="Normal 13 2 2 6 4" xfId="12438" xr:uid="{00000000-0005-0000-0000-000092300000}"/>
    <cellStyle name="Normal 13 2 2 7" xfId="12439" xr:uid="{00000000-0005-0000-0000-000093300000}"/>
    <cellStyle name="Normal 13 2 2 7 2" xfId="12440" xr:uid="{00000000-0005-0000-0000-000094300000}"/>
    <cellStyle name="Normal 13 2 2 7 2 2" xfId="12441" xr:uid="{00000000-0005-0000-0000-000095300000}"/>
    <cellStyle name="Normal 13 2 2 7 2 3" xfId="12442" xr:uid="{00000000-0005-0000-0000-000096300000}"/>
    <cellStyle name="Normal 13 2 2 7 3" xfId="12443" xr:uid="{00000000-0005-0000-0000-000097300000}"/>
    <cellStyle name="Normal 13 2 2 7 4" xfId="12444" xr:uid="{00000000-0005-0000-0000-000098300000}"/>
    <cellStyle name="Normal 13 2 2 8" xfId="12445" xr:uid="{00000000-0005-0000-0000-000099300000}"/>
    <cellStyle name="Normal 13 2 2 8 2" xfId="12446" xr:uid="{00000000-0005-0000-0000-00009A300000}"/>
    <cellStyle name="Normal 13 2 2 8 3" xfId="12447" xr:uid="{00000000-0005-0000-0000-00009B300000}"/>
    <cellStyle name="Normal 13 2 2 9" xfId="12448" xr:uid="{00000000-0005-0000-0000-00009C300000}"/>
    <cellStyle name="Normal 13 2 3" xfId="12449" xr:uid="{00000000-0005-0000-0000-00009D300000}"/>
    <cellStyle name="Normal 13 2 3 10" xfId="12450" xr:uid="{00000000-0005-0000-0000-00009E300000}"/>
    <cellStyle name="Normal 13 2 3 2" xfId="12451" xr:uid="{00000000-0005-0000-0000-00009F300000}"/>
    <cellStyle name="Normal 13 2 3 2 2" xfId="12452" xr:uid="{00000000-0005-0000-0000-0000A0300000}"/>
    <cellStyle name="Normal 13 2 3 2 2 2" xfId="12453" xr:uid="{00000000-0005-0000-0000-0000A1300000}"/>
    <cellStyle name="Normal 13 2 3 2 2 3" xfId="12454" xr:uid="{00000000-0005-0000-0000-0000A2300000}"/>
    <cellStyle name="Normal 13 2 3 2 3" xfId="12455" xr:uid="{00000000-0005-0000-0000-0000A3300000}"/>
    <cellStyle name="Normal 13 2 3 2 4" xfId="12456" xr:uid="{00000000-0005-0000-0000-0000A4300000}"/>
    <cellStyle name="Normal 13 2 3 3" xfId="12457" xr:uid="{00000000-0005-0000-0000-0000A5300000}"/>
    <cellStyle name="Normal 13 2 3 3 2" xfId="12458" xr:uid="{00000000-0005-0000-0000-0000A6300000}"/>
    <cellStyle name="Normal 13 2 3 3 2 2" xfId="12459" xr:uid="{00000000-0005-0000-0000-0000A7300000}"/>
    <cellStyle name="Normal 13 2 3 3 2 3" xfId="12460" xr:uid="{00000000-0005-0000-0000-0000A8300000}"/>
    <cellStyle name="Normal 13 2 3 3 3" xfId="12461" xr:uid="{00000000-0005-0000-0000-0000A9300000}"/>
    <cellStyle name="Normal 13 2 3 3 4" xfId="12462" xr:uid="{00000000-0005-0000-0000-0000AA300000}"/>
    <cellStyle name="Normal 13 2 3 4" xfId="12463" xr:uid="{00000000-0005-0000-0000-0000AB300000}"/>
    <cellStyle name="Normal 13 2 3 4 2" xfId="12464" xr:uid="{00000000-0005-0000-0000-0000AC300000}"/>
    <cellStyle name="Normal 13 2 3 4 2 2" xfId="12465" xr:uid="{00000000-0005-0000-0000-0000AD300000}"/>
    <cellStyle name="Normal 13 2 3 4 2 3" xfId="12466" xr:uid="{00000000-0005-0000-0000-0000AE300000}"/>
    <cellStyle name="Normal 13 2 3 4 3" xfId="12467" xr:uid="{00000000-0005-0000-0000-0000AF300000}"/>
    <cellStyle name="Normal 13 2 3 4 4" xfId="12468" xr:uid="{00000000-0005-0000-0000-0000B0300000}"/>
    <cellStyle name="Normal 13 2 3 5" xfId="12469" xr:uid="{00000000-0005-0000-0000-0000B1300000}"/>
    <cellStyle name="Normal 13 2 3 5 2" xfId="12470" xr:uid="{00000000-0005-0000-0000-0000B2300000}"/>
    <cellStyle name="Normal 13 2 3 5 2 2" xfId="12471" xr:uid="{00000000-0005-0000-0000-0000B3300000}"/>
    <cellStyle name="Normal 13 2 3 5 2 3" xfId="12472" xr:uid="{00000000-0005-0000-0000-0000B4300000}"/>
    <cellStyle name="Normal 13 2 3 5 3" xfId="12473" xr:uid="{00000000-0005-0000-0000-0000B5300000}"/>
    <cellStyle name="Normal 13 2 3 5 4" xfId="12474" xr:uid="{00000000-0005-0000-0000-0000B6300000}"/>
    <cellStyle name="Normal 13 2 3 6" xfId="12475" xr:uid="{00000000-0005-0000-0000-0000B7300000}"/>
    <cellStyle name="Normal 13 2 3 6 2" xfId="12476" xr:uid="{00000000-0005-0000-0000-0000B8300000}"/>
    <cellStyle name="Normal 13 2 3 6 2 2" xfId="12477" xr:uid="{00000000-0005-0000-0000-0000B9300000}"/>
    <cellStyle name="Normal 13 2 3 6 2 3" xfId="12478" xr:uid="{00000000-0005-0000-0000-0000BA300000}"/>
    <cellStyle name="Normal 13 2 3 6 3" xfId="12479" xr:uid="{00000000-0005-0000-0000-0000BB300000}"/>
    <cellStyle name="Normal 13 2 3 6 4" xfId="12480" xr:uid="{00000000-0005-0000-0000-0000BC300000}"/>
    <cellStyle name="Normal 13 2 3 7" xfId="12481" xr:uid="{00000000-0005-0000-0000-0000BD300000}"/>
    <cellStyle name="Normal 13 2 3 7 2" xfId="12482" xr:uid="{00000000-0005-0000-0000-0000BE300000}"/>
    <cellStyle name="Normal 13 2 3 7 2 2" xfId="12483" xr:uid="{00000000-0005-0000-0000-0000BF300000}"/>
    <cellStyle name="Normal 13 2 3 7 2 3" xfId="12484" xr:uid="{00000000-0005-0000-0000-0000C0300000}"/>
    <cellStyle name="Normal 13 2 3 7 3" xfId="12485" xr:uid="{00000000-0005-0000-0000-0000C1300000}"/>
    <cellStyle name="Normal 13 2 3 7 4" xfId="12486" xr:uid="{00000000-0005-0000-0000-0000C2300000}"/>
    <cellStyle name="Normal 13 2 3 8" xfId="12487" xr:uid="{00000000-0005-0000-0000-0000C3300000}"/>
    <cellStyle name="Normal 13 2 3 8 2" xfId="12488" xr:uid="{00000000-0005-0000-0000-0000C4300000}"/>
    <cellStyle name="Normal 13 2 3 8 3" xfId="12489" xr:uid="{00000000-0005-0000-0000-0000C5300000}"/>
    <cellStyle name="Normal 13 2 3 9" xfId="12490" xr:uid="{00000000-0005-0000-0000-0000C6300000}"/>
    <cellStyle name="Normal 13 2 4" xfId="12491" xr:uid="{00000000-0005-0000-0000-0000C7300000}"/>
    <cellStyle name="Normal 13 2 4 2" xfId="12492" xr:uid="{00000000-0005-0000-0000-0000C8300000}"/>
    <cellStyle name="Normal 13 2 4 2 2" xfId="12493" xr:uid="{00000000-0005-0000-0000-0000C9300000}"/>
    <cellStyle name="Normal 13 2 4 2 3" xfId="12494" xr:uid="{00000000-0005-0000-0000-0000CA300000}"/>
    <cellStyle name="Normal 13 2 4 3" xfId="12495" xr:uid="{00000000-0005-0000-0000-0000CB300000}"/>
    <cellStyle name="Normal 13 2 4 4" xfId="12496" xr:uid="{00000000-0005-0000-0000-0000CC300000}"/>
    <cellStyle name="Normal 13 2 5" xfId="12497" xr:uid="{00000000-0005-0000-0000-0000CD300000}"/>
    <cellStyle name="Normal 13 2 5 2" xfId="12498" xr:uid="{00000000-0005-0000-0000-0000CE300000}"/>
    <cellStyle name="Normal 13 2 5 2 2" xfId="12499" xr:uid="{00000000-0005-0000-0000-0000CF300000}"/>
    <cellStyle name="Normal 13 2 5 2 3" xfId="12500" xr:uid="{00000000-0005-0000-0000-0000D0300000}"/>
    <cellStyle name="Normal 13 2 5 3" xfId="12501" xr:uid="{00000000-0005-0000-0000-0000D1300000}"/>
    <cellStyle name="Normal 13 2 5 4" xfId="12502" xr:uid="{00000000-0005-0000-0000-0000D2300000}"/>
    <cellStyle name="Normal 13 2 6" xfId="12503" xr:uid="{00000000-0005-0000-0000-0000D3300000}"/>
    <cellStyle name="Normal 13 2 6 2" xfId="12504" xr:uid="{00000000-0005-0000-0000-0000D4300000}"/>
    <cellStyle name="Normal 13 2 6 2 2" xfId="12505" xr:uid="{00000000-0005-0000-0000-0000D5300000}"/>
    <cellStyle name="Normal 13 2 6 2 3" xfId="12506" xr:uid="{00000000-0005-0000-0000-0000D6300000}"/>
    <cellStyle name="Normal 13 2 6 3" xfId="12507" xr:uid="{00000000-0005-0000-0000-0000D7300000}"/>
    <cellStyle name="Normal 13 2 6 4" xfId="12508" xr:uid="{00000000-0005-0000-0000-0000D8300000}"/>
    <cellStyle name="Normal 13 2 7" xfId="12509" xr:uid="{00000000-0005-0000-0000-0000D9300000}"/>
    <cellStyle name="Normal 13 2 7 2" xfId="12510" xr:uid="{00000000-0005-0000-0000-0000DA300000}"/>
    <cellStyle name="Normal 13 2 7 2 2" xfId="12511" xr:uid="{00000000-0005-0000-0000-0000DB300000}"/>
    <cellStyle name="Normal 13 2 7 2 3" xfId="12512" xr:uid="{00000000-0005-0000-0000-0000DC300000}"/>
    <cellStyle name="Normal 13 2 7 3" xfId="12513" xr:uid="{00000000-0005-0000-0000-0000DD300000}"/>
    <cellStyle name="Normal 13 2 7 4" xfId="12514" xr:uid="{00000000-0005-0000-0000-0000DE300000}"/>
    <cellStyle name="Normal 13 2 8" xfId="12515" xr:uid="{00000000-0005-0000-0000-0000DF300000}"/>
    <cellStyle name="Normal 13 2 8 2" xfId="12516" xr:uid="{00000000-0005-0000-0000-0000E0300000}"/>
    <cellStyle name="Normal 13 2 8 2 2" xfId="12517" xr:uid="{00000000-0005-0000-0000-0000E1300000}"/>
    <cellStyle name="Normal 13 2 8 2 3" xfId="12518" xr:uid="{00000000-0005-0000-0000-0000E2300000}"/>
    <cellStyle name="Normal 13 2 8 3" xfId="12519" xr:uid="{00000000-0005-0000-0000-0000E3300000}"/>
    <cellStyle name="Normal 13 2 8 4" xfId="12520" xr:uid="{00000000-0005-0000-0000-0000E4300000}"/>
    <cellStyle name="Normal 13 2 9" xfId="12521" xr:uid="{00000000-0005-0000-0000-0000E5300000}"/>
    <cellStyle name="Normal 13 2 9 2" xfId="12522" xr:uid="{00000000-0005-0000-0000-0000E6300000}"/>
    <cellStyle name="Normal 13 2 9 2 2" xfId="12523" xr:uid="{00000000-0005-0000-0000-0000E7300000}"/>
    <cellStyle name="Normal 13 2 9 2 3" xfId="12524" xr:uid="{00000000-0005-0000-0000-0000E8300000}"/>
    <cellStyle name="Normal 13 2 9 3" xfId="12525" xr:uid="{00000000-0005-0000-0000-0000E9300000}"/>
    <cellStyle name="Normal 13 2 9 4" xfId="12526" xr:uid="{00000000-0005-0000-0000-0000EA300000}"/>
    <cellStyle name="Normal 13 3" xfId="12527" xr:uid="{00000000-0005-0000-0000-0000EB300000}"/>
    <cellStyle name="Normal 13 3 10" xfId="12528" xr:uid="{00000000-0005-0000-0000-0000EC300000}"/>
    <cellStyle name="Normal 13 3 10 2" xfId="12529" xr:uid="{00000000-0005-0000-0000-0000ED300000}"/>
    <cellStyle name="Normal 13 3 10 3" xfId="12530" xr:uid="{00000000-0005-0000-0000-0000EE300000}"/>
    <cellStyle name="Normal 13 3 11" xfId="12531" xr:uid="{00000000-0005-0000-0000-0000EF300000}"/>
    <cellStyle name="Normal 13 3 12" xfId="12532" xr:uid="{00000000-0005-0000-0000-0000F0300000}"/>
    <cellStyle name="Normal 13 3 2" xfId="12533" xr:uid="{00000000-0005-0000-0000-0000F1300000}"/>
    <cellStyle name="Normal 13 3 2 10" xfId="12534" xr:uid="{00000000-0005-0000-0000-0000F2300000}"/>
    <cellStyle name="Normal 13 3 2 2" xfId="12535" xr:uid="{00000000-0005-0000-0000-0000F3300000}"/>
    <cellStyle name="Normal 13 3 2 2 2" xfId="12536" xr:uid="{00000000-0005-0000-0000-0000F4300000}"/>
    <cellStyle name="Normal 13 3 2 2 2 2" xfId="12537" xr:uid="{00000000-0005-0000-0000-0000F5300000}"/>
    <cellStyle name="Normal 13 3 2 2 2 3" xfId="12538" xr:uid="{00000000-0005-0000-0000-0000F6300000}"/>
    <cellStyle name="Normal 13 3 2 2 3" xfId="12539" xr:uid="{00000000-0005-0000-0000-0000F7300000}"/>
    <cellStyle name="Normal 13 3 2 2 4" xfId="12540" xr:uid="{00000000-0005-0000-0000-0000F8300000}"/>
    <cellStyle name="Normal 13 3 2 3" xfId="12541" xr:uid="{00000000-0005-0000-0000-0000F9300000}"/>
    <cellStyle name="Normal 13 3 2 3 2" xfId="12542" xr:uid="{00000000-0005-0000-0000-0000FA300000}"/>
    <cellStyle name="Normal 13 3 2 3 2 2" xfId="12543" xr:uid="{00000000-0005-0000-0000-0000FB300000}"/>
    <cellStyle name="Normal 13 3 2 3 2 3" xfId="12544" xr:uid="{00000000-0005-0000-0000-0000FC300000}"/>
    <cellStyle name="Normal 13 3 2 3 3" xfId="12545" xr:uid="{00000000-0005-0000-0000-0000FD300000}"/>
    <cellStyle name="Normal 13 3 2 3 4" xfId="12546" xr:uid="{00000000-0005-0000-0000-0000FE300000}"/>
    <cellStyle name="Normal 13 3 2 4" xfId="12547" xr:uid="{00000000-0005-0000-0000-0000FF300000}"/>
    <cellStyle name="Normal 13 3 2 4 2" xfId="12548" xr:uid="{00000000-0005-0000-0000-000000310000}"/>
    <cellStyle name="Normal 13 3 2 4 2 2" xfId="12549" xr:uid="{00000000-0005-0000-0000-000001310000}"/>
    <cellStyle name="Normal 13 3 2 4 2 3" xfId="12550" xr:uid="{00000000-0005-0000-0000-000002310000}"/>
    <cellStyle name="Normal 13 3 2 4 3" xfId="12551" xr:uid="{00000000-0005-0000-0000-000003310000}"/>
    <cellStyle name="Normal 13 3 2 4 4" xfId="12552" xr:uid="{00000000-0005-0000-0000-000004310000}"/>
    <cellStyle name="Normal 13 3 2 5" xfId="12553" xr:uid="{00000000-0005-0000-0000-000005310000}"/>
    <cellStyle name="Normal 13 3 2 5 2" xfId="12554" xr:uid="{00000000-0005-0000-0000-000006310000}"/>
    <cellStyle name="Normal 13 3 2 5 2 2" xfId="12555" xr:uid="{00000000-0005-0000-0000-000007310000}"/>
    <cellStyle name="Normal 13 3 2 5 2 3" xfId="12556" xr:uid="{00000000-0005-0000-0000-000008310000}"/>
    <cellStyle name="Normal 13 3 2 5 3" xfId="12557" xr:uid="{00000000-0005-0000-0000-000009310000}"/>
    <cellStyle name="Normal 13 3 2 5 4" xfId="12558" xr:uid="{00000000-0005-0000-0000-00000A310000}"/>
    <cellStyle name="Normal 13 3 2 6" xfId="12559" xr:uid="{00000000-0005-0000-0000-00000B310000}"/>
    <cellStyle name="Normal 13 3 2 6 2" xfId="12560" xr:uid="{00000000-0005-0000-0000-00000C310000}"/>
    <cellStyle name="Normal 13 3 2 6 2 2" xfId="12561" xr:uid="{00000000-0005-0000-0000-00000D310000}"/>
    <cellStyle name="Normal 13 3 2 6 2 3" xfId="12562" xr:uid="{00000000-0005-0000-0000-00000E310000}"/>
    <cellStyle name="Normal 13 3 2 6 3" xfId="12563" xr:uid="{00000000-0005-0000-0000-00000F310000}"/>
    <cellStyle name="Normal 13 3 2 6 4" xfId="12564" xr:uid="{00000000-0005-0000-0000-000010310000}"/>
    <cellStyle name="Normal 13 3 2 7" xfId="12565" xr:uid="{00000000-0005-0000-0000-000011310000}"/>
    <cellStyle name="Normal 13 3 2 7 2" xfId="12566" xr:uid="{00000000-0005-0000-0000-000012310000}"/>
    <cellStyle name="Normal 13 3 2 7 2 2" xfId="12567" xr:uid="{00000000-0005-0000-0000-000013310000}"/>
    <cellStyle name="Normal 13 3 2 7 2 3" xfId="12568" xr:uid="{00000000-0005-0000-0000-000014310000}"/>
    <cellStyle name="Normal 13 3 2 7 3" xfId="12569" xr:uid="{00000000-0005-0000-0000-000015310000}"/>
    <cellStyle name="Normal 13 3 2 7 4" xfId="12570" xr:uid="{00000000-0005-0000-0000-000016310000}"/>
    <cellStyle name="Normal 13 3 2 8" xfId="12571" xr:uid="{00000000-0005-0000-0000-000017310000}"/>
    <cellStyle name="Normal 13 3 2 8 2" xfId="12572" xr:uid="{00000000-0005-0000-0000-000018310000}"/>
    <cellStyle name="Normal 13 3 2 8 3" xfId="12573" xr:uid="{00000000-0005-0000-0000-000019310000}"/>
    <cellStyle name="Normal 13 3 2 9" xfId="12574" xr:uid="{00000000-0005-0000-0000-00001A310000}"/>
    <cellStyle name="Normal 13 3 3" xfId="12575" xr:uid="{00000000-0005-0000-0000-00001B310000}"/>
    <cellStyle name="Normal 13 3 3 10" xfId="12576" xr:uid="{00000000-0005-0000-0000-00001C310000}"/>
    <cellStyle name="Normal 13 3 3 2" xfId="12577" xr:uid="{00000000-0005-0000-0000-00001D310000}"/>
    <cellStyle name="Normal 13 3 3 2 2" xfId="12578" xr:uid="{00000000-0005-0000-0000-00001E310000}"/>
    <cellStyle name="Normal 13 3 3 2 2 2" xfId="12579" xr:uid="{00000000-0005-0000-0000-00001F310000}"/>
    <cellStyle name="Normal 13 3 3 2 2 3" xfId="12580" xr:uid="{00000000-0005-0000-0000-000020310000}"/>
    <cellStyle name="Normal 13 3 3 2 3" xfId="12581" xr:uid="{00000000-0005-0000-0000-000021310000}"/>
    <cellStyle name="Normal 13 3 3 2 4" xfId="12582" xr:uid="{00000000-0005-0000-0000-000022310000}"/>
    <cellStyle name="Normal 13 3 3 3" xfId="12583" xr:uid="{00000000-0005-0000-0000-000023310000}"/>
    <cellStyle name="Normal 13 3 3 3 2" xfId="12584" xr:uid="{00000000-0005-0000-0000-000024310000}"/>
    <cellStyle name="Normal 13 3 3 3 2 2" xfId="12585" xr:uid="{00000000-0005-0000-0000-000025310000}"/>
    <cellStyle name="Normal 13 3 3 3 2 3" xfId="12586" xr:uid="{00000000-0005-0000-0000-000026310000}"/>
    <cellStyle name="Normal 13 3 3 3 3" xfId="12587" xr:uid="{00000000-0005-0000-0000-000027310000}"/>
    <cellStyle name="Normal 13 3 3 3 4" xfId="12588" xr:uid="{00000000-0005-0000-0000-000028310000}"/>
    <cellStyle name="Normal 13 3 3 4" xfId="12589" xr:uid="{00000000-0005-0000-0000-000029310000}"/>
    <cellStyle name="Normal 13 3 3 4 2" xfId="12590" xr:uid="{00000000-0005-0000-0000-00002A310000}"/>
    <cellStyle name="Normal 13 3 3 4 2 2" xfId="12591" xr:uid="{00000000-0005-0000-0000-00002B310000}"/>
    <cellStyle name="Normal 13 3 3 4 2 3" xfId="12592" xr:uid="{00000000-0005-0000-0000-00002C310000}"/>
    <cellStyle name="Normal 13 3 3 4 3" xfId="12593" xr:uid="{00000000-0005-0000-0000-00002D310000}"/>
    <cellStyle name="Normal 13 3 3 4 4" xfId="12594" xr:uid="{00000000-0005-0000-0000-00002E310000}"/>
    <cellStyle name="Normal 13 3 3 5" xfId="12595" xr:uid="{00000000-0005-0000-0000-00002F310000}"/>
    <cellStyle name="Normal 13 3 3 5 2" xfId="12596" xr:uid="{00000000-0005-0000-0000-000030310000}"/>
    <cellStyle name="Normal 13 3 3 5 2 2" xfId="12597" xr:uid="{00000000-0005-0000-0000-000031310000}"/>
    <cellStyle name="Normal 13 3 3 5 2 3" xfId="12598" xr:uid="{00000000-0005-0000-0000-000032310000}"/>
    <cellStyle name="Normal 13 3 3 5 3" xfId="12599" xr:uid="{00000000-0005-0000-0000-000033310000}"/>
    <cellStyle name="Normal 13 3 3 5 4" xfId="12600" xr:uid="{00000000-0005-0000-0000-000034310000}"/>
    <cellStyle name="Normal 13 3 3 6" xfId="12601" xr:uid="{00000000-0005-0000-0000-000035310000}"/>
    <cellStyle name="Normal 13 3 3 6 2" xfId="12602" xr:uid="{00000000-0005-0000-0000-000036310000}"/>
    <cellStyle name="Normal 13 3 3 6 2 2" xfId="12603" xr:uid="{00000000-0005-0000-0000-000037310000}"/>
    <cellStyle name="Normal 13 3 3 6 2 3" xfId="12604" xr:uid="{00000000-0005-0000-0000-000038310000}"/>
    <cellStyle name="Normal 13 3 3 6 3" xfId="12605" xr:uid="{00000000-0005-0000-0000-000039310000}"/>
    <cellStyle name="Normal 13 3 3 6 4" xfId="12606" xr:uid="{00000000-0005-0000-0000-00003A310000}"/>
    <cellStyle name="Normal 13 3 3 7" xfId="12607" xr:uid="{00000000-0005-0000-0000-00003B310000}"/>
    <cellStyle name="Normal 13 3 3 7 2" xfId="12608" xr:uid="{00000000-0005-0000-0000-00003C310000}"/>
    <cellStyle name="Normal 13 3 3 7 2 2" xfId="12609" xr:uid="{00000000-0005-0000-0000-00003D310000}"/>
    <cellStyle name="Normal 13 3 3 7 2 3" xfId="12610" xr:uid="{00000000-0005-0000-0000-00003E310000}"/>
    <cellStyle name="Normal 13 3 3 7 3" xfId="12611" xr:uid="{00000000-0005-0000-0000-00003F310000}"/>
    <cellStyle name="Normal 13 3 3 7 4" xfId="12612" xr:uid="{00000000-0005-0000-0000-000040310000}"/>
    <cellStyle name="Normal 13 3 3 8" xfId="12613" xr:uid="{00000000-0005-0000-0000-000041310000}"/>
    <cellStyle name="Normal 13 3 3 8 2" xfId="12614" xr:uid="{00000000-0005-0000-0000-000042310000}"/>
    <cellStyle name="Normal 13 3 3 8 3" xfId="12615" xr:uid="{00000000-0005-0000-0000-000043310000}"/>
    <cellStyle name="Normal 13 3 3 9" xfId="12616" xr:uid="{00000000-0005-0000-0000-000044310000}"/>
    <cellStyle name="Normal 13 3 4" xfId="12617" xr:uid="{00000000-0005-0000-0000-000045310000}"/>
    <cellStyle name="Normal 13 3 4 2" xfId="12618" xr:uid="{00000000-0005-0000-0000-000046310000}"/>
    <cellStyle name="Normal 13 3 4 2 2" xfId="12619" xr:uid="{00000000-0005-0000-0000-000047310000}"/>
    <cellStyle name="Normal 13 3 4 2 3" xfId="12620" xr:uid="{00000000-0005-0000-0000-000048310000}"/>
    <cellStyle name="Normal 13 3 4 3" xfId="12621" xr:uid="{00000000-0005-0000-0000-000049310000}"/>
    <cellStyle name="Normal 13 3 4 4" xfId="12622" xr:uid="{00000000-0005-0000-0000-00004A310000}"/>
    <cellStyle name="Normal 13 3 5" xfId="12623" xr:uid="{00000000-0005-0000-0000-00004B310000}"/>
    <cellStyle name="Normal 13 3 5 2" xfId="12624" xr:uid="{00000000-0005-0000-0000-00004C310000}"/>
    <cellStyle name="Normal 13 3 5 2 2" xfId="12625" xr:uid="{00000000-0005-0000-0000-00004D310000}"/>
    <cellStyle name="Normal 13 3 5 2 3" xfId="12626" xr:uid="{00000000-0005-0000-0000-00004E310000}"/>
    <cellStyle name="Normal 13 3 5 3" xfId="12627" xr:uid="{00000000-0005-0000-0000-00004F310000}"/>
    <cellStyle name="Normal 13 3 5 4" xfId="12628" xr:uid="{00000000-0005-0000-0000-000050310000}"/>
    <cellStyle name="Normal 13 3 6" xfId="12629" xr:uid="{00000000-0005-0000-0000-000051310000}"/>
    <cellStyle name="Normal 13 3 6 2" xfId="12630" xr:uid="{00000000-0005-0000-0000-000052310000}"/>
    <cellStyle name="Normal 13 3 6 2 2" xfId="12631" xr:uid="{00000000-0005-0000-0000-000053310000}"/>
    <cellStyle name="Normal 13 3 6 2 3" xfId="12632" xr:uid="{00000000-0005-0000-0000-000054310000}"/>
    <cellStyle name="Normal 13 3 6 3" xfId="12633" xr:uid="{00000000-0005-0000-0000-000055310000}"/>
    <cellStyle name="Normal 13 3 6 4" xfId="12634" xr:uid="{00000000-0005-0000-0000-000056310000}"/>
    <cellStyle name="Normal 13 3 7" xfId="12635" xr:uid="{00000000-0005-0000-0000-000057310000}"/>
    <cellStyle name="Normal 13 3 7 2" xfId="12636" xr:uid="{00000000-0005-0000-0000-000058310000}"/>
    <cellStyle name="Normal 13 3 7 2 2" xfId="12637" xr:uid="{00000000-0005-0000-0000-000059310000}"/>
    <cellStyle name="Normal 13 3 7 2 3" xfId="12638" xr:uid="{00000000-0005-0000-0000-00005A310000}"/>
    <cellStyle name="Normal 13 3 7 3" xfId="12639" xr:uid="{00000000-0005-0000-0000-00005B310000}"/>
    <cellStyle name="Normal 13 3 7 4" xfId="12640" xr:uid="{00000000-0005-0000-0000-00005C310000}"/>
    <cellStyle name="Normal 13 3 8" xfId="12641" xr:uid="{00000000-0005-0000-0000-00005D310000}"/>
    <cellStyle name="Normal 13 3 8 2" xfId="12642" xr:uid="{00000000-0005-0000-0000-00005E310000}"/>
    <cellStyle name="Normal 13 3 8 2 2" xfId="12643" xr:uid="{00000000-0005-0000-0000-00005F310000}"/>
    <cellStyle name="Normal 13 3 8 2 3" xfId="12644" xr:uid="{00000000-0005-0000-0000-000060310000}"/>
    <cellStyle name="Normal 13 3 8 3" xfId="12645" xr:uid="{00000000-0005-0000-0000-000061310000}"/>
    <cellStyle name="Normal 13 3 8 4" xfId="12646" xr:uid="{00000000-0005-0000-0000-000062310000}"/>
    <cellStyle name="Normal 13 3 9" xfId="12647" xr:uid="{00000000-0005-0000-0000-000063310000}"/>
    <cellStyle name="Normal 13 3 9 2" xfId="12648" xr:uid="{00000000-0005-0000-0000-000064310000}"/>
    <cellStyle name="Normal 13 3 9 2 2" xfId="12649" xr:uid="{00000000-0005-0000-0000-000065310000}"/>
    <cellStyle name="Normal 13 3 9 2 3" xfId="12650" xr:uid="{00000000-0005-0000-0000-000066310000}"/>
    <cellStyle name="Normal 13 3 9 3" xfId="12651" xr:uid="{00000000-0005-0000-0000-000067310000}"/>
    <cellStyle name="Normal 13 3 9 4" xfId="12652" xr:uid="{00000000-0005-0000-0000-000068310000}"/>
    <cellStyle name="Normal 13 4" xfId="12653" xr:uid="{00000000-0005-0000-0000-000069310000}"/>
    <cellStyle name="Normal 13 4 10" xfId="12654" xr:uid="{00000000-0005-0000-0000-00006A310000}"/>
    <cellStyle name="Normal 13 4 10 2" xfId="12655" xr:uid="{00000000-0005-0000-0000-00006B310000}"/>
    <cellStyle name="Normal 13 4 10 3" xfId="12656" xr:uid="{00000000-0005-0000-0000-00006C310000}"/>
    <cellStyle name="Normal 13 4 11" xfId="12657" xr:uid="{00000000-0005-0000-0000-00006D310000}"/>
    <cellStyle name="Normal 13 4 12" xfId="12658" xr:uid="{00000000-0005-0000-0000-00006E310000}"/>
    <cellStyle name="Normal 13 4 2" xfId="12659" xr:uid="{00000000-0005-0000-0000-00006F310000}"/>
    <cellStyle name="Normal 13 4 2 10" xfId="12660" xr:uid="{00000000-0005-0000-0000-000070310000}"/>
    <cellStyle name="Normal 13 4 2 2" xfId="12661" xr:uid="{00000000-0005-0000-0000-000071310000}"/>
    <cellStyle name="Normal 13 4 2 2 2" xfId="12662" xr:uid="{00000000-0005-0000-0000-000072310000}"/>
    <cellStyle name="Normal 13 4 2 2 2 2" xfId="12663" xr:uid="{00000000-0005-0000-0000-000073310000}"/>
    <cellStyle name="Normal 13 4 2 2 2 3" xfId="12664" xr:uid="{00000000-0005-0000-0000-000074310000}"/>
    <cellStyle name="Normal 13 4 2 2 3" xfId="12665" xr:uid="{00000000-0005-0000-0000-000075310000}"/>
    <cellStyle name="Normal 13 4 2 2 4" xfId="12666" xr:uid="{00000000-0005-0000-0000-000076310000}"/>
    <cellStyle name="Normal 13 4 2 3" xfId="12667" xr:uid="{00000000-0005-0000-0000-000077310000}"/>
    <cellStyle name="Normal 13 4 2 3 2" xfId="12668" xr:uid="{00000000-0005-0000-0000-000078310000}"/>
    <cellStyle name="Normal 13 4 2 3 2 2" xfId="12669" xr:uid="{00000000-0005-0000-0000-000079310000}"/>
    <cellStyle name="Normal 13 4 2 3 2 3" xfId="12670" xr:uid="{00000000-0005-0000-0000-00007A310000}"/>
    <cellStyle name="Normal 13 4 2 3 3" xfId="12671" xr:uid="{00000000-0005-0000-0000-00007B310000}"/>
    <cellStyle name="Normal 13 4 2 3 4" xfId="12672" xr:uid="{00000000-0005-0000-0000-00007C310000}"/>
    <cellStyle name="Normal 13 4 2 4" xfId="12673" xr:uid="{00000000-0005-0000-0000-00007D310000}"/>
    <cellStyle name="Normal 13 4 2 4 2" xfId="12674" xr:uid="{00000000-0005-0000-0000-00007E310000}"/>
    <cellStyle name="Normal 13 4 2 4 2 2" xfId="12675" xr:uid="{00000000-0005-0000-0000-00007F310000}"/>
    <cellStyle name="Normal 13 4 2 4 2 3" xfId="12676" xr:uid="{00000000-0005-0000-0000-000080310000}"/>
    <cellStyle name="Normal 13 4 2 4 3" xfId="12677" xr:uid="{00000000-0005-0000-0000-000081310000}"/>
    <cellStyle name="Normal 13 4 2 4 4" xfId="12678" xr:uid="{00000000-0005-0000-0000-000082310000}"/>
    <cellStyle name="Normal 13 4 2 5" xfId="12679" xr:uid="{00000000-0005-0000-0000-000083310000}"/>
    <cellStyle name="Normal 13 4 2 5 2" xfId="12680" xr:uid="{00000000-0005-0000-0000-000084310000}"/>
    <cellStyle name="Normal 13 4 2 5 2 2" xfId="12681" xr:uid="{00000000-0005-0000-0000-000085310000}"/>
    <cellStyle name="Normal 13 4 2 5 2 3" xfId="12682" xr:uid="{00000000-0005-0000-0000-000086310000}"/>
    <cellStyle name="Normal 13 4 2 5 3" xfId="12683" xr:uid="{00000000-0005-0000-0000-000087310000}"/>
    <cellStyle name="Normal 13 4 2 5 4" xfId="12684" xr:uid="{00000000-0005-0000-0000-000088310000}"/>
    <cellStyle name="Normal 13 4 2 6" xfId="12685" xr:uid="{00000000-0005-0000-0000-000089310000}"/>
    <cellStyle name="Normal 13 4 2 6 2" xfId="12686" xr:uid="{00000000-0005-0000-0000-00008A310000}"/>
    <cellStyle name="Normal 13 4 2 6 2 2" xfId="12687" xr:uid="{00000000-0005-0000-0000-00008B310000}"/>
    <cellStyle name="Normal 13 4 2 6 2 3" xfId="12688" xr:uid="{00000000-0005-0000-0000-00008C310000}"/>
    <cellStyle name="Normal 13 4 2 6 3" xfId="12689" xr:uid="{00000000-0005-0000-0000-00008D310000}"/>
    <cellStyle name="Normal 13 4 2 6 4" xfId="12690" xr:uid="{00000000-0005-0000-0000-00008E310000}"/>
    <cellStyle name="Normal 13 4 2 7" xfId="12691" xr:uid="{00000000-0005-0000-0000-00008F310000}"/>
    <cellStyle name="Normal 13 4 2 7 2" xfId="12692" xr:uid="{00000000-0005-0000-0000-000090310000}"/>
    <cellStyle name="Normal 13 4 2 7 2 2" xfId="12693" xr:uid="{00000000-0005-0000-0000-000091310000}"/>
    <cellStyle name="Normal 13 4 2 7 2 3" xfId="12694" xr:uid="{00000000-0005-0000-0000-000092310000}"/>
    <cellStyle name="Normal 13 4 2 7 3" xfId="12695" xr:uid="{00000000-0005-0000-0000-000093310000}"/>
    <cellStyle name="Normal 13 4 2 7 4" xfId="12696" xr:uid="{00000000-0005-0000-0000-000094310000}"/>
    <cellStyle name="Normal 13 4 2 8" xfId="12697" xr:uid="{00000000-0005-0000-0000-000095310000}"/>
    <cellStyle name="Normal 13 4 2 8 2" xfId="12698" xr:uid="{00000000-0005-0000-0000-000096310000}"/>
    <cellStyle name="Normal 13 4 2 8 3" xfId="12699" xr:uid="{00000000-0005-0000-0000-000097310000}"/>
    <cellStyle name="Normal 13 4 2 9" xfId="12700" xr:uid="{00000000-0005-0000-0000-000098310000}"/>
    <cellStyle name="Normal 13 4 3" xfId="12701" xr:uid="{00000000-0005-0000-0000-000099310000}"/>
    <cellStyle name="Normal 13 4 3 10" xfId="12702" xr:uid="{00000000-0005-0000-0000-00009A310000}"/>
    <cellStyle name="Normal 13 4 3 2" xfId="12703" xr:uid="{00000000-0005-0000-0000-00009B310000}"/>
    <cellStyle name="Normal 13 4 3 2 2" xfId="12704" xr:uid="{00000000-0005-0000-0000-00009C310000}"/>
    <cellStyle name="Normal 13 4 3 2 2 2" xfId="12705" xr:uid="{00000000-0005-0000-0000-00009D310000}"/>
    <cellStyle name="Normal 13 4 3 2 2 3" xfId="12706" xr:uid="{00000000-0005-0000-0000-00009E310000}"/>
    <cellStyle name="Normal 13 4 3 2 3" xfId="12707" xr:uid="{00000000-0005-0000-0000-00009F310000}"/>
    <cellStyle name="Normal 13 4 3 2 4" xfId="12708" xr:uid="{00000000-0005-0000-0000-0000A0310000}"/>
    <cellStyle name="Normal 13 4 3 3" xfId="12709" xr:uid="{00000000-0005-0000-0000-0000A1310000}"/>
    <cellStyle name="Normal 13 4 3 3 2" xfId="12710" xr:uid="{00000000-0005-0000-0000-0000A2310000}"/>
    <cellStyle name="Normal 13 4 3 3 2 2" xfId="12711" xr:uid="{00000000-0005-0000-0000-0000A3310000}"/>
    <cellStyle name="Normal 13 4 3 3 2 3" xfId="12712" xr:uid="{00000000-0005-0000-0000-0000A4310000}"/>
    <cellStyle name="Normal 13 4 3 3 3" xfId="12713" xr:uid="{00000000-0005-0000-0000-0000A5310000}"/>
    <cellStyle name="Normal 13 4 3 3 4" xfId="12714" xr:uid="{00000000-0005-0000-0000-0000A6310000}"/>
    <cellStyle name="Normal 13 4 3 4" xfId="12715" xr:uid="{00000000-0005-0000-0000-0000A7310000}"/>
    <cellStyle name="Normal 13 4 3 4 2" xfId="12716" xr:uid="{00000000-0005-0000-0000-0000A8310000}"/>
    <cellStyle name="Normal 13 4 3 4 2 2" xfId="12717" xr:uid="{00000000-0005-0000-0000-0000A9310000}"/>
    <cellStyle name="Normal 13 4 3 4 2 3" xfId="12718" xr:uid="{00000000-0005-0000-0000-0000AA310000}"/>
    <cellStyle name="Normal 13 4 3 4 3" xfId="12719" xr:uid="{00000000-0005-0000-0000-0000AB310000}"/>
    <cellStyle name="Normal 13 4 3 4 4" xfId="12720" xr:uid="{00000000-0005-0000-0000-0000AC310000}"/>
    <cellStyle name="Normal 13 4 3 5" xfId="12721" xr:uid="{00000000-0005-0000-0000-0000AD310000}"/>
    <cellStyle name="Normal 13 4 3 5 2" xfId="12722" xr:uid="{00000000-0005-0000-0000-0000AE310000}"/>
    <cellStyle name="Normal 13 4 3 5 2 2" xfId="12723" xr:uid="{00000000-0005-0000-0000-0000AF310000}"/>
    <cellStyle name="Normal 13 4 3 5 2 3" xfId="12724" xr:uid="{00000000-0005-0000-0000-0000B0310000}"/>
    <cellStyle name="Normal 13 4 3 5 3" xfId="12725" xr:uid="{00000000-0005-0000-0000-0000B1310000}"/>
    <cellStyle name="Normal 13 4 3 5 4" xfId="12726" xr:uid="{00000000-0005-0000-0000-0000B2310000}"/>
    <cellStyle name="Normal 13 4 3 6" xfId="12727" xr:uid="{00000000-0005-0000-0000-0000B3310000}"/>
    <cellStyle name="Normal 13 4 3 6 2" xfId="12728" xr:uid="{00000000-0005-0000-0000-0000B4310000}"/>
    <cellStyle name="Normal 13 4 3 6 2 2" xfId="12729" xr:uid="{00000000-0005-0000-0000-0000B5310000}"/>
    <cellStyle name="Normal 13 4 3 6 2 3" xfId="12730" xr:uid="{00000000-0005-0000-0000-0000B6310000}"/>
    <cellStyle name="Normal 13 4 3 6 3" xfId="12731" xr:uid="{00000000-0005-0000-0000-0000B7310000}"/>
    <cellStyle name="Normal 13 4 3 6 4" xfId="12732" xr:uid="{00000000-0005-0000-0000-0000B8310000}"/>
    <cellStyle name="Normal 13 4 3 7" xfId="12733" xr:uid="{00000000-0005-0000-0000-0000B9310000}"/>
    <cellStyle name="Normal 13 4 3 7 2" xfId="12734" xr:uid="{00000000-0005-0000-0000-0000BA310000}"/>
    <cellStyle name="Normal 13 4 3 7 2 2" xfId="12735" xr:uid="{00000000-0005-0000-0000-0000BB310000}"/>
    <cellStyle name="Normal 13 4 3 7 2 3" xfId="12736" xr:uid="{00000000-0005-0000-0000-0000BC310000}"/>
    <cellStyle name="Normal 13 4 3 7 3" xfId="12737" xr:uid="{00000000-0005-0000-0000-0000BD310000}"/>
    <cellStyle name="Normal 13 4 3 7 4" xfId="12738" xr:uid="{00000000-0005-0000-0000-0000BE310000}"/>
    <cellStyle name="Normal 13 4 3 8" xfId="12739" xr:uid="{00000000-0005-0000-0000-0000BF310000}"/>
    <cellStyle name="Normal 13 4 3 8 2" xfId="12740" xr:uid="{00000000-0005-0000-0000-0000C0310000}"/>
    <cellStyle name="Normal 13 4 3 8 3" xfId="12741" xr:uid="{00000000-0005-0000-0000-0000C1310000}"/>
    <cellStyle name="Normal 13 4 3 9" xfId="12742" xr:uid="{00000000-0005-0000-0000-0000C2310000}"/>
    <cellStyle name="Normal 13 4 4" xfId="12743" xr:uid="{00000000-0005-0000-0000-0000C3310000}"/>
    <cellStyle name="Normal 13 4 4 2" xfId="12744" xr:uid="{00000000-0005-0000-0000-0000C4310000}"/>
    <cellStyle name="Normal 13 4 4 2 2" xfId="12745" xr:uid="{00000000-0005-0000-0000-0000C5310000}"/>
    <cellStyle name="Normal 13 4 4 2 3" xfId="12746" xr:uid="{00000000-0005-0000-0000-0000C6310000}"/>
    <cellStyle name="Normal 13 4 4 3" xfId="12747" xr:uid="{00000000-0005-0000-0000-0000C7310000}"/>
    <cellStyle name="Normal 13 4 4 4" xfId="12748" xr:uid="{00000000-0005-0000-0000-0000C8310000}"/>
    <cellStyle name="Normal 13 4 5" xfId="12749" xr:uid="{00000000-0005-0000-0000-0000C9310000}"/>
    <cellStyle name="Normal 13 4 5 2" xfId="12750" xr:uid="{00000000-0005-0000-0000-0000CA310000}"/>
    <cellStyle name="Normal 13 4 5 2 2" xfId="12751" xr:uid="{00000000-0005-0000-0000-0000CB310000}"/>
    <cellStyle name="Normal 13 4 5 2 3" xfId="12752" xr:uid="{00000000-0005-0000-0000-0000CC310000}"/>
    <cellStyle name="Normal 13 4 5 3" xfId="12753" xr:uid="{00000000-0005-0000-0000-0000CD310000}"/>
    <cellStyle name="Normal 13 4 5 4" xfId="12754" xr:uid="{00000000-0005-0000-0000-0000CE310000}"/>
    <cellStyle name="Normal 13 4 6" xfId="12755" xr:uid="{00000000-0005-0000-0000-0000CF310000}"/>
    <cellStyle name="Normal 13 4 6 2" xfId="12756" xr:uid="{00000000-0005-0000-0000-0000D0310000}"/>
    <cellStyle name="Normal 13 4 6 2 2" xfId="12757" xr:uid="{00000000-0005-0000-0000-0000D1310000}"/>
    <cellStyle name="Normal 13 4 6 2 3" xfId="12758" xr:uid="{00000000-0005-0000-0000-0000D2310000}"/>
    <cellStyle name="Normal 13 4 6 3" xfId="12759" xr:uid="{00000000-0005-0000-0000-0000D3310000}"/>
    <cellStyle name="Normal 13 4 6 4" xfId="12760" xr:uid="{00000000-0005-0000-0000-0000D4310000}"/>
    <cellStyle name="Normal 13 4 7" xfId="12761" xr:uid="{00000000-0005-0000-0000-0000D5310000}"/>
    <cellStyle name="Normal 13 4 7 2" xfId="12762" xr:uid="{00000000-0005-0000-0000-0000D6310000}"/>
    <cellStyle name="Normal 13 4 7 2 2" xfId="12763" xr:uid="{00000000-0005-0000-0000-0000D7310000}"/>
    <cellStyle name="Normal 13 4 7 2 3" xfId="12764" xr:uid="{00000000-0005-0000-0000-0000D8310000}"/>
    <cellStyle name="Normal 13 4 7 3" xfId="12765" xr:uid="{00000000-0005-0000-0000-0000D9310000}"/>
    <cellStyle name="Normal 13 4 7 4" xfId="12766" xr:uid="{00000000-0005-0000-0000-0000DA310000}"/>
    <cellStyle name="Normal 13 4 8" xfId="12767" xr:uid="{00000000-0005-0000-0000-0000DB310000}"/>
    <cellStyle name="Normal 13 4 8 2" xfId="12768" xr:uid="{00000000-0005-0000-0000-0000DC310000}"/>
    <cellStyle name="Normal 13 4 8 2 2" xfId="12769" xr:uid="{00000000-0005-0000-0000-0000DD310000}"/>
    <cellStyle name="Normal 13 4 8 2 3" xfId="12770" xr:uid="{00000000-0005-0000-0000-0000DE310000}"/>
    <cellStyle name="Normal 13 4 8 3" xfId="12771" xr:uid="{00000000-0005-0000-0000-0000DF310000}"/>
    <cellStyle name="Normal 13 4 8 4" xfId="12772" xr:uid="{00000000-0005-0000-0000-0000E0310000}"/>
    <cellStyle name="Normal 13 4 9" xfId="12773" xr:uid="{00000000-0005-0000-0000-0000E1310000}"/>
    <cellStyle name="Normal 13 4 9 2" xfId="12774" xr:uid="{00000000-0005-0000-0000-0000E2310000}"/>
    <cellStyle name="Normal 13 4 9 2 2" xfId="12775" xr:uid="{00000000-0005-0000-0000-0000E3310000}"/>
    <cellStyle name="Normal 13 4 9 2 3" xfId="12776" xr:uid="{00000000-0005-0000-0000-0000E4310000}"/>
    <cellStyle name="Normal 13 4 9 3" xfId="12777" xr:uid="{00000000-0005-0000-0000-0000E5310000}"/>
    <cellStyle name="Normal 13 4 9 4" xfId="12778" xr:uid="{00000000-0005-0000-0000-0000E6310000}"/>
    <cellStyle name="Normal 13 5" xfId="12779" xr:uid="{00000000-0005-0000-0000-0000E7310000}"/>
    <cellStyle name="Normal 13 5 10" xfId="12780" xr:uid="{00000000-0005-0000-0000-0000E8310000}"/>
    <cellStyle name="Normal 13 5 2" xfId="12781" xr:uid="{00000000-0005-0000-0000-0000E9310000}"/>
    <cellStyle name="Normal 13 5 2 2" xfId="12782" xr:uid="{00000000-0005-0000-0000-0000EA310000}"/>
    <cellStyle name="Normal 13 5 2 2 2" xfId="12783" xr:uid="{00000000-0005-0000-0000-0000EB310000}"/>
    <cellStyle name="Normal 13 5 2 2 3" xfId="12784" xr:uid="{00000000-0005-0000-0000-0000EC310000}"/>
    <cellStyle name="Normal 13 5 2 3" xfId="12785" xr:uid="{00000000-0005-0000-0000-0000ED310000}"/>
    <cellStyle name="Normal 13 5 2 4" xfId="12786" xr:uid="{00000000-0005-0000-0000-0000EE310000}"/>
    <cellStyle name="Normal 13 5 3" xfId="12787" xr:uid="{00000000-0005-0000-0000-0000EF310000}"/>
    <cellStyle name="Normal 13 5 3 2" xfId="12788" xr:uid="{00000000-0005-0000-0000-0000F0310000}"/>
    <cellStyle name="Normal 13 5 3 2 2" xfId="12789" xr:uid="{00000000-0005-0000-0000-0000F1310000}"/>
    <cellStyle name="Normal 13 5 3 2 3" xfId="12790" xr:uid="{00000000-0005-0000-0000-0000F2310000}"/>
    <cellStyle name="Normal 13 5 3 3" xfId="12791" xr:uid="{00000000-0005-0000-0000-0000F3310000}"/>
    <cellStyle name="Normal 13 5 3 4" xfId="12792" xr:uid="{00000000-0005-0000-0000-0000F4310000}"/>
    <cellStyle name="Normal 13 5 4" xfId="12793" xr:uid="{00000000-0005-0000-0000-0000F5310000}"/>
    <cellStyle name="Normal 13 5 4 2" xfId="12794" xr:uid="{00000000-0005-0000-0000-0000F6310000}"/>
    <cellStyle name="Normal 13 5 4 2 2" xfId="12795" xr:uid="{00000000-0005-0000-0000-0000F7310000}"/>
    <cellStyle name="Normal 13 5 4 2 3" xfId="12796" xr:uid="{00000000-0005-0000-0000-0000F8310000}"/>
    <cellStyle name="Normal 13 5 4 3" xfId="12797" xr:uid="{00000000-0005-0000-0000-0000F9310000}"/>
    <cellStyle name="Normal 13 5 4 4" xfId="12798" xr:uid="{00000000-0005-0000-0000-0000FA310000}"/>
    <cellStyle name="Normal 13 5 5" xfId="12799" xr:uid="{00000000-0005-0000-0000-0000FB310000}"/>
    <cellStyle name="Normal 13 5 5 2" xfId="12800" xr:uid="{00000000-0005-0000-0000-0000FC310000}"/>
    <cellStyle name="Normal 13 5 5 2 2" xfId="12801" xr:uid="{00000000-0005-0000-0000-0000FD310000}"/>
    <cellStyle name="Normal 13 5 5 2 3" xfId="12802" xr:uid="{00000000-0005-0000-0000-0000FE310000}"/>
    <cellStyle name="Normal 13 5 5 3" xfId="12803" xr:uid="{00000000-0005-0000-0000-0000FF310000}"/>
    <cellStyle name="Normal 13 5 5 4" xfId="12804" xr:uid="{00000000-0005-0000-0000-000000320000}"/>
    <cellStyle name="Normal 13 5 6" xfId="12805" xr:uid="{00000000-0005-0000-0000-000001320000}"/>
    <cellStyle name="Normal 13 5 6 2" xfId="12806" xr:uid="{00000000-0005-0000-0000-000002320000}"/>
    <cellStyle name="Normal 13 5 6 2 2" xfId="12807" xr:uid="{00000000-0005-0000-0000-000003320000}"/>
    <cellStyle name="Normal 13 5 6 2 3" xfId="12808" xr:uid="{00000000-0005-0000-0000-000004320000}"/>
    <cellStyle name="Normal 13 5 6 3" xfId="12809" xr:uid="{00000000-0005-0000-0000-000005320000}"/>
    <cellStyle name="Normal 13 5 6 4" xfId="12810" xr:uid="{00000000-0005-0000-0000-000006320000}"/>
    <cellStyle name="Normal 13 5 7" xfId="12811" xr:uid="{00000000-0005-0000-0000-000007320000}"/>
    <cellStyle name="Normal 13 5 7 2" xfId="12812" xr:uid="{00000000-0005-0000-0000-000008320000}"/>
    <cellStyle name="Normal 13 5 7 2 2" xfId="12813" xr:uid="{00000000-0005-0000-0000-000009320000}"/>
    <cellStyle name="Normal 13 5 7 2 3" xfId="12814" xr:uid="{00000000-0005-0000-0000-00000A320000}"/>
    <cellStyle name="Normal 13 5 7 3" xfId="12815" xr:uid="{00000000-0005-0000-0000-00000B320000}"/>
    <cellStyle name="Normal 13 5 7 4" xfId="12816" xr:uid="{00000000-0005-0000-0000-00000C320000}"/>
    <cellStyle name="Normal 13 5 8" xfId="12817" xr:uid="{00000000-0005-0000-0000-00000D320000}"/>
    <cellStyle name="Normal 13 5 8 2" xfId="12818" xr:uid="{00000000-0005-0000-0000-00000E320000}"/>
    <cellStyle name="Normal 13 5 8 3" xfId="12819" xr:uid="{00000000-0005-0000-0000-00000F320000}"/>
    <cellStyle name="Normal 13 5 9" xfId="12820" xr:uid="{00000000-0005-0000-0000-000010320000}"/>
    <cellStyle name="Normal 13 6" xfId="12821" xr:uid="{00000000-0005-0000-0000-000011320000}"/>
    <cellStyle name="Normal 13 6 10" xfId="12822" xr:uid="{00000000-0005-0000-0000-000012320000}"/>
    <cellStyle name="Normal 13 6 2" xfId="12823" xr:uid="{00000000-0005-0000-0000-000013320000}"/>
    <cellStyle name="Normal 13 6 2 2" xfId="12824" xr:uid="{00000000-0005-0000-0000-000014320000}"/>
    <cellStyle name="Normal 13 6 2 2 2" xfId="12825" xr:uid="{00000000-0005-0000-0000-000015320000}"/>
    <cellStyle name="Normal 13 6 2 2 3" xfId="12826" xr:uid="{00000000-0005-0000-0000-000016320000}"/>
    <cellStyle name="Normal 13 6 2 3" xfId="12827" xr:uid="{00000000-0005-0000-0000-000017320000}"/>
    <cellStyle name="Normal 13 6 2 4" xfId="12828" xr:uid="{00000000-0005-0000-0000-000018320000}"/>
    <cellStyle name="Normal 13 6 3" xfId="12829" xr:uid="{00000000-0005-0000-0000-000019320000}"/>
    <cellStyle name="Normal 13 6 3 2" xfId="12830" xr:uid="{00000000-0005-0000-0000-00001A320000}"/>
    <cellStyle name="Normal 13 6 3 2 2" xfId="12831" xr:uid="{00000000-0005-0000-0000-00001B320000}"/>
    <cellStyle name="Normal 13 6 3 2 3" xfId="12832" xr:uid="{00000000-0005-0000-0000-00001C320000}"/>
    <cellStyle name="Normal 13 6 3 3" xfId="12833" xr:uid="{00000000-0005-0000-0000-00001D320000}"/>
    <cellStyle name="Normal 13 6 3 4" xfId="12834" xr:uid="{00000000-0005-0000-0000-00001E320000}"/>
    <cellStyle name="Normal 13 6 4" xfId="12835" xr:uid="{00000000-0005-0000-0000-00001F320000}"/>
    <cellStyle name="Normal 13 6 4 2" xfId="12836" xr:uid="{00000000-0005-0000-0000-000020320000}"/>
    <cellStyle name="Normal 13 6 4 2 2" xfId="12837" xr:uid="{00000000-0005-0000-0000-000021320000}"/>
    <cellStyle name="Normal 13 6 4 2 3" xfId="12838" xr:uid="{00000000-0005-0000-0000-000022320000}"/>
    <cellStyle name="Normal 13 6 4 3" xfId="12839" xr:uid="{00000000-0005-0000-0000-000023320000}"/>
    <cellStyle name="Normal 13 6 4 4" xfId="12840" xr:uid="{00000000-0005-0000-0000-000024320000}"/>
    <cellStyle name="Normal 13 6 5" xfId="12841" xr:uid="{00000000-0005-0000-0000-000025320000}"/>
    <cellStyle name="Normal 13 6 5 2" xfId="12842" xr:uid="{00000000-0005-0000-0000-000026320000}"/>
    <cellStyle name="Normal 13 6 5 2 2" xfId="12843" xr:uid="{00000000-0005-0000-0000-000027320000}"/>
    <cellStyle name="Normal 13 6 5 2 3" xfId="12844" xr:uid="{00000000-0005-0000-0000-000028320000}"/>
    <cellStyle name="Normal 13 6 5 3" xfId="12845" xr:uid="{00000000-0005-0000-0000-000029320000}"/>
    <cellStyle name="Normal 13 6 5 4" xfId="12846" xr:uid="{00000000-0005-0000-0000-00002A320000}"/>
    <cellStyle name="Normal 13 6 6" xfId="12847" xr:uid="{00000000-0005-0000-0000-00002B320000}"/>
    <cellStyle name="Normal 13 6 6 2" xfId="12848" xr:uid="{00000000-0005-0000-0000-00002C320000}"/>
    <cellStyle name="Normal 13 6 6 2 2" xfId="12849" xr:uid="{00000000-0005-0000-0000-00002D320000}"/>
    <cellStyle name="Normal 13 6 6 2 3" xfId="12850" xr:uid="{00000000-0005-0000-0000-00002E320000}"/>
    <cellStyle name="Normal 13 6 6 3" xfId="12851" xr:uid="{00000000-0005-0000-0000-00002F320000}"/>
    <cellStyle name="Normal 13 6 6 4" xfId="12852" xr:uid="{00000000-0005-0000-0000-000030320000}"/>
    <cellStyle name="Normal 13 6 7" xfId="12853" xr:uid="{00000000-0005-0000-0000-000031320000}"/>
    <cellStyle name="Normal 13 6 7 2" xfId="12854" xr:uid="{00000000-0005-0000-0000-000032320000}"/>
    <cellStyle name="Normal 13 6 7 2 2" xfId="12855" xr:uid="{00000000-0005-0000-0000-000033320000}"/>
    <cellStyle name="Normal 13 6 7 2 3" xfId="12856" xr:uid="{00000000-0005-0000-0000-000034320000}"/>
    <cellStyle name="Normal 13 6 7 3" xfId="12857" xr:uid="{00000000-0005-0000-0000-000035320000}"/>
    <cellStyle name="Normal 13 6 7 4" xfId="12858" xr:uid="{00000000-0005-0000-0000-000036320000}"/>
    <cellStyle name="Normal 13 6 8" xfId="12859" xr:uid="{00000000-0005-0000-0000-000037320000}"/>
    <cellStyle name="Normal 13 6 8 2" xfId="12860" xr:uid="{00000000-0005-0000-0000-000038320000}"/>
    <cellStyle name="Normal 13 6 8 3" xfId="12861" xr:uid="{00000000-0005-0000-0000-000039320000}"/>
    <cellStyle name="Normal 13 6 9" xfId="12862" xr:uid="{00000000-0005-0000-0000-00003A320000}"/>
    <cellStyle name="Normal 13 7" xfId="12863" xr:uid="{00000000-0005-0000-0000-00003B320000}"/>
    <cellStyle name="Normal 13 7 2" xfId="12864" xr:uid="{00000000-0005-0000-0000-00003C320000}"/>
    <cellStyle name="Normal 13 7 2 2" xfId="12865" xr:uid="{00000000-0005-0000-0000-00003D320000}"/>
    <cellStyle name="Normal 13 7 2 3" xfId="12866" xr:uid="{00000000-0005-0000-0000-00003E320000}"/>
    <cellStyle name="Normal 13 7 3" xfId="12867" xr:uid="{00000000-0005-0000-0000-00003F320000}"/>
    <cellStyle name="Normal 13 7 4" xfId="12868" xr:uid="{00000000-0005-0000-0000-000040320000}"/>
    <cellStyle name="Normal 13 8" xfId="12869" xr:uid="{00000000-0005-0000-0000-000041320000}"/>
    <cellStyle name="Normal 13 8 2" xfId="12870" xr:uid="{00000000-0005-0000-0000-000042320000}"/>
    <cellStyle name="Normal 13 8 2 2" xfId="12871" xr:uid="{00000000-0005-0000-0000-000043320000}"/>
    <cellStyle name="Normal 13 8 2 3" xfId="12872" xr:uid="{00000000-0005-0000-0000-000044320000}"/>
    <cellStyle name="Normal 13 8 3" xfId="12873" xr:uid="{00000000-0005-0000-0000-000045320000}"/>
    <cellStyle name="Normal 13 8 4" xfId="12874" xr:uid="{00000000-0005-0000-0000-000046320000}"/>
    <cellStyle name="Normal 13 9" xfId="12875" xr:uid="{00000000-0005-0000-0000-000047320000}"/>
    <cellStyle name="Normal 13 9 2" xfId="12876" xr:uid="{00000000-0005-0000-0000-000048320000}"/>
    <cellStyle name="Normal 13 9 2 2" xfId="12877" xr:uid="{00000000-0005-0000-0000-000049320000}"/>
    <cellStyle name="Normal 13 9 2 3" xfId="12878" xr:uid="{00000000-0005-0000-0000-00004A320000}"/>
    <cellStyle name="Normal 13 9 3" xfId="12879" xr:uid="{00000000-0005-0000-0000-00004B320000}"/>
    <cellStyle name="Normal 13 9 4" xfId="12880" xr:uid="{00000000-0005-0000-0000-00004C320000}"/>
    <cellStyle name="Normal 14" xfId="12881" xr:uid="{00000000-0005-0000-0000-00004D320000}"/>
    <cellStyle name="Normal 15" xfId="12882" xr:uid="{00000000-0005-0000-0000-00004E320000}"/>
    <cellStyle name="Normal 15 10" xfId="12883" xr:uid="{00000000-0005-0000-0000-00004F320000}"/>
    <cellStyle name="Normal 15 10 2" xfId="12884" xr:uid="{00000000-0005-0000-0000-000050320000}"/>
    <cellStyle name="Normal 15 10 2 2" xfId="12885" xr:uid="{00000000-0005-0000-0000-000051320000}"/>
    <cellStyle name="Normal 15 10 2 3" xfId="12886" xr:uid="{00000000-0005-0000-0000-000052320000}"/>
    <cellStyle name="Normal 15 10 3" xfId="12887" xr:uid="{00000000-0005-0000-0000-000053320000}"/>
    <cellStyle name="Normal 15 10 4" xfId="12888" xr:uid="{00000000-0005-0000-0000-000054320000}"/>
    <cellStyle name="Normal 15 11" xfId="12889" xr:uid="{00000000-0005-0000-0000-000055320000}"/>
    <cellStyle name="Normal 15 11 2" xfId="12890" xr:uid="{00000000-0005-0000-0000-000056320000}"/>
    <cellStyle name="Normal 15 11 3" xfId="12891" xr:uid="{00000000-0005-0000-0000-000057320000}"/>
    <cellStyle name="Normal 15 12" xfId="12892" xr:uid="{00000000-0005-0000-0000-000058320000}"/>
    <cellStyle name="Normal 15 13" xfId="12893" xr:uid="{00000000-0005-0000-0000-000059320000}"/>
    <cellStyle name="Normal 15 2" xfId="12894" xr:uid="{00000000-0005-0000-0000-00005A320000}"/>
    <cellStyle name="Normal 15 2 10" xfId="12895" xr:uid="{00000000-0005-0000-0000-00005B320000}"/>
    <cellStyle name="Normal 15 2 10 2" xfId="12896" xr:uid="{00000000-0005-0000-0000-00005C320000}"/>
    <cellStyle name="Normal 15 2 10 3" xfId="12897" xr:uid="{00000000-0005-0000-0000-00005D320000}"/>
    <cellStyle name="Normal 15 2 11" xfId="12898" xr:uid="{00000000-0005-0000-0000-00005E320000}"/>
    <cellStyle name="Normal 15 2 12" xfId="12899" xr:uid="{00000000-0005-0000-0000-00005F320000}"/>
    <cellStyle name="Normal 15 2 2" xfId="12900" xr:uid="{00000000-0005-0000-0000-000060320000}"/>
    <cellStyle name="Normal 15 2 2 10" xfId="12901" xr:uid="{00000000-0005-0000-0000-000061320000}"/>
    <cellStyle name="Normal 15 2 2 2" xfId="12902" xr:uid="{00000000-0005-0000-0000-000062320000}"/>
    <cellStyle name="Normal 15 2 2 2 2" xfId="12903" xr:uid="{00000000-0005-0000-0000-000063320000}"/>
    <cellStyle name="Normal 15 2 2 2 2 2" xfId="12904" xr:uid="{00000000-0005-0000-0000-000064320000}"/>
    <cellStyle name="Normal 15 2 2 2 2 3" xfId="12905" xr:uid="{00000000-0005-0000-0000-000065320000}"/>
    <cellStyle name="Normal 15 2 2 2 3" xfId="12906" xr:uid="{00000000-0005-0000-0000-000066320000}"/>
    <cellStyle name="Normal 15 2 2 2 4" xfId="12907" xr:uid="{00000000-0005-0000-0000-000067320000}"/>
    <cellStyle name="Normal 15 2 2 3" xfId="12908" xr:uid="{00000000-0005-0000-0000-000068320000}"/>
    <cellStyle name="Normal 15 2 2 3 2" xfId="12909" xr:uid="{00000000-0005-0000-0000-000069320000}"/>
    <cellStyle name="Normal 15 2 2 3 2 2" xfId="12910" xr:uid="{00000000-0005-0000-0000-00006A320000}"/>
    <cellStyle name="Normal 15 2 2 3 2 3" xfId="12911" xr:uid="{00000000-0005-0000-0000-00006B320000}"/>
    <cellStyle name="Normal 15 2 2 3 3" xfId="12912" xr:uid="{00000000-0005-0000-0000-00006C320000}"/>
    <cellStyle name="Normal 15 2 2 3 4" xfId="12913" xr:uid="{00000000-0005-0000-0000-00006D320000}"/>
    <cellStyle name="Normal 15 2 2 4" xfId="12914" xr:uid="{00000000-0005-0000-0000-00006E320000}"/>
    <cellStyle name="Normal 15 2 2 4 2" xfId="12915" xr:uid="{00000000-0005-0000-0000-00006F320000}"/>
    <cellStyle name="Normal 15 2 2 4 2 2" xfId="12916" xr:uid="{00000000-0005-0000-0000-000070320000}"/>
    <cellStyle name="Normal 15 2 2 4 2 3" xfId="12917" xr:uid="{00000000-0005-0000-0000-000071320000}"/>
    <cellStyle name="Normal 15 2 2 4 3" xfId="12918" xr:uid="{00000000-0005-0000-0000-000072320000}"/>
    <cellStyle name="Normal 15 2 2 4 4" xfId="12919" xr:uid="{00000000-0005-0000-0000-000073320000}"/>
    <cellStyle name="Normal 15 2 2 5" xfId="12920" xr:uid="{00000000-0005-0000-0000-000074320000}"/>
    <cellStyle name="Normal 15 2 2 5 2" xfId="12921" xr:uid="{00000000-0005-0000-0000-000075320000}"/>
    <cellStyle name="Normal 15 2 2 5 2 2" xfId="12922" xr:uid="{00000000-0005-0000-0000-000076320000}"/>
    <cellStyle name="Normal 15 2 2 5 2 3" xfId="12923" xr:uid="{00000000-0005-0000-0000-000077320000}"/>
    <cellStyle name="Normal 15 2 2 5 3" xfId="12924" xr:uid="{00000000-0005-0000-0000-000078320000}"/>
    <cellStyle name="Normal 15 2 2 5 4" xfId="12925" xr:uid="{00000000-0005-0000-0000-000079320000}"/>
    <cellStyle name="Normal 15 2 2 6" xfId="12926" xr:uid="{00000000-0005-0000-0000-00007A320000}"/>
    <cellStyle name="Normal 15 2 2 6 2" xfId="12927" xr:uid="{00000000-0005-0000-0000-00007B320000}"/>
    <cellStyle name="Normal 15 2 2 6 2 2" xfId="12928" xr:uid="{00000000-0005-0000-0000-00007C320000}"/>
    <cellStyle name="Normal 15 2 2 6 2 3" xfId="12929" xr:uid="{00000000-0005-0000-0000-00007D320000}"/>
    <cellStyle name="Normal 15 2 2 6 3" xfId="12930" xr:uid="{00000000-0005-0000-0000-00007E320000}"/>
    <cellStyle name="Normal 15 2 2 6 4" xfId="12931" xr:uid="{00000000-0005-0000-0000-00007F320000}"/>
    <cellStyle name="Normal 15 2 2 7" xfId="12932" xr:uid="{00000000-0005-0000-0000-000080320000}"/>
    <cellStyle name="Normal 15 2 2 7 2" xfId="12933" xr:uid="{00000000-0005-0000-0000-000081320000}"/>
    <cellStyle name="Normal 15 2 2 7 2 2" xfId="12934" xr:uid="{00000000-0005-0000-0000-000082320000}"/>
    <cellStyle name="Normal 15 2 2 7 2 3" xfId="12935" xr:uid="{00000000-0005-0000-0000-000083320000}"/>
    <cellStyle name="Normal 15 2 2 7 3" xfId="12936" xr:uid="{00000000-0005-0000-0000-000084320000}"/>
    <cellStyle name="Normal 15 2 2 7 4" xfId="12937" xr:uid="{00000000-0005-0000-0000-000085320000}"/>
    <cellStyle name="Normal 15 2 2 8" xfId="12938" xr:uid="{00000000-0005-0000-0000-000086320000}"/>
    <cellStyle name="Normal 15 2 2 8 2" xfId="12939" xr:uid="{00000000-0005-0000-0000-000087320000}"/>
    <cellStyle name="Normal 15 2 2 8 3" xfId="12940" xr:uid="{00000000-0005-0000-0000-000088320000}"/>
    <cellStyle name="Normal 15 2 2 9" xfId="12941" xr:uid="{00000000-0005-0000-0000-000089320000}"/>
    <cellStyle name="Normal 15 2 3" xfId="12942" xr:uid="{00000000-0005-0000-0000-00008A320000}"/>
    <cellStyle name="Normal 15 2 3 10" xfId="12943" xr:uid="{00000000-0005-0000-0000-00008B320000}"/>
    <cellStyle name="Normal 15 2 3 2" xfId="12944" xr:uid="{00000000-0005-0000-0000-00008C320000}"/>
    <cellStyle name="Normal 15 2 3 2 2" xfId="12945" xr:uid="{00000000-0005-0000-0000-00008D320000}"/>
    <cellStyle name="Normal 15 2 3 2 2 2" xfId="12946" xr:uid="{00000000-0005-0000-0000-00008E320000}"/>
    <cellStyle name="Normal 15 2 3 2 2 3" xfId="12947" xr:uid="{00000000-0005-0000-0000-00008F320000}"/>
    <cellStyle name="Normal 15 2 3 2 3" xfId="12948" xr:uid="{00000000-0005-0000-0000-000090320000}"/>
    <cellStyle name="Normal 15 2 3 2 4" xfId="12949" xr:uid="{00000000-0005-0000-0000-000091320000}"/>
    <cellStyle name="Normal 15 2 3 3" xfId="12950" xr:uid="{00000000-0005-0000-0000-000092320000}"/>
    <cellStyle name="Normal 15 2 3 3 2" xfId="12951" xr:uid="{00000000-0005-0000-0000-000093320000}"/>
    <cellStyle name="Normal 15 2 3 3 2 2" xfId="12952" xr:uid="{00000000-0005-0000-0000-000094320000}"/>
    <cellStyle name="Normal 15 2 3 3 2 3" xfId="12953" xr:uid="{00000000-0005-0000-0000-000095320000}"/>
    <cellStyle name="Normal 15 2 3 3 3" xfId="12954" xr:uid="{00000000-0005-0000-0000-000096320000}"/>
    <cellStyle name="Normal 15 2 3 3 4" xfId="12955" xr:uid="{00000000-0005-0000-0000-000097320000}"/>
    <cellStyle name="Normal 15 2 3 4" xfId="12956" xr:uid="{00000000-0005-0000-0000-000098320000}"/>
    <cellStyle name="Normal 15 2 3 4 2" xfId="12957" xr:uid="{00000000-0005-0000-0000-000099320000}"/>
    <cellStyle name="Normal 15 2 3 4 2 2" xfId="12958" xr:uid="{00000000-0005-0000-0000-00009A320000}"/>
    <cellStyle name="Normal 15 2 3 4 2 3" xfId="12959" xr:uid="{00000000-0005-0000-0000-00009B320000}"/>
    <cellStyle name="Normal 15 2 3 4 3" xfId="12960" xr:uid="{00000000-0005-0000-0000-00009C320000}"/>
    <cellStyle name="Normal 15 2 3 4 4" xfId="12961" xr:uid="{00000000-0005-0000-0000-00009D320000}"/>
    <cellStyle name="Normal 15 2 3 5" xfId="12962" xr:uid="{00000000-0005-0000-0000-00009E320000}"/>
    <cellStyle name="Normal 15 2 3 5 2" xfId="12963" xr:uid="{00000000-0005-0000-0000-00009F320000}"/>
    <cellStyle name="Normal 15 2 3 5 2 2" xfId="12964" xr:uid="{00000000-0005-0000-0000-0000A0320000}"/>
    <cellStyle name="Normal 15 2 3 5 2 3" xfId="12965" xr:uid="{00000000-0005-0000-0000-0000A1320000}"/>
    <cellStyle name="Normal 15 2 3 5 3" xfId="12966" xr:uid="{00000000-0005-0000-0000-0000A2320000}"/>
    <cellStyle name="Normal 15 2 3 5 4" xfId="12967" xr:uid="{00000000-0005-0000-0000-0000A3320000}"/>
    <cellStyle name="Normal 15 2 3 6" xfId="12968" xr:uid="{00000000-0005-0000-0000-0000A4320000}"/>
    <cellStyle name="Normal 15 2 3 6 2" xfId="12969" xr:uid="{00000000-0005-0000-0000-0000A5320000}"/>
    <cellStyle name="Normal 15 2 3 6 2 2" xfId="12970" xr:uid="{00000000-0005-0000-0000-0000A6320000}"/>
    <cellStyle name="Normal 15 2 3 6 2 3" xfId="12971" xr:uid="{00000000-0005-0000-0000-0000A7320000}"/>
    <cellStyle name="Normal 15 2 3 6 3" xfId="12972" xr:uid="{00000000-0005-0000-0000-0000A8320000}"/>
    <cellStyle name="Normal 15 2 3 6 4" xfId="12973" xr:uid="{00000000-0005-0000-0000-0000A9320000}"/>
    <cellStyle name="Normal 15 2 3 7" xfId="12974" xr:uid="{00000000-0005-0000-0000-0000AA320000}"/>
    <cellStyle name="Normal 15 2 3 7 2" xfId="12975" xr:uid="{00000000-0005-0000-0000-0000AB320000}"/>
    <cellStyle name="Normal 15 2 3 7 2 2" xfId="12976" xr:uid="{00000000-0005-0000-0000-0000AC320000}"/>
    <cellStyle name="Normal 15 2 3 7 2 3" xfId="12977" xr:uid="{00000000-0005-0000-0000-0000AD320000}"/>
    <cellStyle name="Normal 15 2 3 7 3" xfId="12978" xr:uid="{00000000-0005-0000-0000-0000AE320000}"/>
    <cellStyle name="Normal 15 2 3 7 4" xfId="12979" xr:uid="{00000000-0005-0000-0000-0000AF320000}"/>
    <cellStyle name="Normal 15 2 3 8" xfId="12980" xr:uid="{00000000-0005-0000-0000-0000B0320000}"/>
    <cellStyle name="Normal 15 2 3 8 2" xfId="12981" xr:uid="{00000000-0005-0000-0000-0000B1320000}"/>
    <cellStyle name="Normal 15 2 3 8 3" xfId="12982" xr:uid="{00000000-0005-0000-0000-0000B2320000}"/>
    <cellStyle name="Normal 15 2 3 9" xfId="12983" xr:uid="{00000000-0005-0000-0000-0000B3320000}"/>
    <cellStyle name="Normal 15 2 4" xfId="12984" xr:uid="{00000000-0005-0000-0000-0000B4320000}"/>
    <cellStyle name="Normal 15 2 4 2" xfId="12985" xr:uid="{00000000-0005-0000-0000-0000B5320000}"/>
    <cellStyle name="Normal 15 2 4 2 2" xfId="12986" xr:uid="{00000000-0005-0000-0000-0000B6320000}"/>
    <cellStyle name="Normal 15 2 4 2 3" xfId="12987" xr:uid="{00000000-0005-0000-0000-0000B7320000}"/>
    <cellStyle name="Normal 15 2 4 3" xfId="12988" xr:uid="{00000000-0005-0000-0000-0000B8320000}"/>
    <cellStyle name="Normal 15 2 4 4" xfId="12989" xr:uid="{00000000-0005-0000-0000-0000B9320000}"/>
    <cellStyle name="Normal 15 2 5" xfId="12990" xr:uid="{00000000-0005-0000-0000-0000BA320000}"/>
    <cellStyle name="Normal 15 2 5 2" xfId="12991" xr:uid="{00000000-0005-0000-0000-0000BB320000}"/>
    <cellStyle name="Normal 15 2 5 2 2" xfId="12992" xr:uid="{00000000-0005-0000-0000-0000BC320000}"/>
    <cellStyle name="Normal 15 2 5 2 3" xfId="12993" xr:uid="{00000000-0005-0000-0000-0000BD320000}"/>
    <cellStyle name="Normal 15 2 5 3" xfId="12994" xr:uid="{00000000-0005-0000-0000-0000BE320000}"/>
    <cellStyle name="Normal 15 2 5 4" xfId="12995" xr:uid="{00000000-0005-0000-0000-0000BF320000}"/>
    <cellStyle name="Normal 15 2 6" xfId="12996" xr:uid="{00000000-0005-0000-0000-0000C0320000}"/>
    <cellStyle name="Normal 15 2 6 2" xfId="12997" xr:uid="{00000000-0005-0000-0000-0000C1320000}"/>
    <cellStyle name="Normal 15 2 6 2 2" xfId="12998" xr:uid="{00000000-0005-0000-0000-0000C2320000}"/>
    <cellStyle name="Normal 15 2 6 2 3" xfId="12999" xr:uid="{00000000-0005-0000-0000-0000C3320000}"/>
    <cellStyle name="Normal 15 2 6 3" xfId="13000" xr:uid="{00000000-0005-0000-0000-0000C4320000}"/>
    <cellStyle name="Normal 15 2 6 4" xfId="13001" xr:uid="{00000000-0005-0000-0000-0000C5320000}"/>
    <cellStyle name="Normal 15 2 7" xfId="13002" xr:uid="{00000000-0005-0000-0000-0000C6320000}"/>
    <cellStyle name="Normal 15 2 7 2" xfId="13003" xr:uid="{00000000-0005-0000-0000-0000C7320000}"/>
    <cellStyle name="Normal 15 2 7 2 2" xfId="13004" xr:uid="{00000000-0005-0000-0000-0000C8320000}"/>
    <cellStyle name="Normal 15 2 7 2 3" xfId="13005" xr:uid="{00000000-0005-0000-0000-0000C9320000}"/>
    <cellStyle name="Normal 15 2 7 3" xfId="13006" xr:uid="{00000000-0005-0000-0000-0000CA320000}"/>
    <cellStyle name="Normal 15 2 7 4" xfId="13007" xr:uid="{00000000-0005-0000-0000-0000CB320000}"/>
    <cellStyle name="Normal 15 2 8" xfId="13008" xr:uid="{00000000-0005-0000-0000-0000CC320000}"/>
    <cellStyle name="Normal 15 2 8 2" xfId="13009" xr:uid="{00000000-0005-0000-0000-0000CD320000}"/>
    <cellStyle name="Normal 15 2 8 2 2" xfId="13010" xr:uid="{00000000-0005-0000-0000-0000CE320000}"/>
    <cellStyle name="Normal 15 2 8 2 3" xfId="13011" xr:uid="{00000000-0005-0000-0000-0000CF320000}"/>
    <cellStyle name="Normal 15 2 8 3" xfId="13012" xr:uid="{00000000-0005-0000-0000-0000D0320000}"/>
    <cellStyle name="Normal 15 2 8 4" xfId="13013" xr:uid="{00000000-0005-0000-0000-0000D1320000}"/>
    <cellStyle name="Normal 15 2 9" xfId="13014" xr:uid="{00000000-0005-0000-0000-0000D2320000}"/>
    <cellStyle name="Normal 15 2 9 2" xfId="13015" xr:uid="{00000000-0005-0000-0000-0000D3320000}"/>
    <cellStyle name="Normal 15 2 9 2 2" xfId="13016" xr:uid="{00000000-0005-0000-0000-0000D4320000}"/>
    <cellStyle name="Normal 15 2 9 2 3" xfId="13017" xr:uid="{00000000-0005-0000-0000-0000D5320000}"/>
    <cellStyle name="Normal 15 2 9 3" xfId="13018" xr:uid="{00000000-0005-0000-0000-0000D6320000}"/>
    <cellStyle name="Normal 15 2 9 4" xfId="13019" xr:uid="{00000000-0005-0000-0000-0000D7320000}"/>
    <cellStyle name="Normal 15 3" xfId="13020" xr:uid="{00000000-0005-0000-0000-0000D8320000}"/>
    <cellStyle name="Normal 15 3 10" xfId="13021" xr:uid="{00000000-0005-0000-0000-0000D9320000}"/>
    <cellStyle name="Normal 15 3 2" xfId="13022" xr:uid="{00000000-0005-0000-0000-0000DA320000}"/>
    <cellStyle name="Normal 15 3 2 2" xfId="13023" xr:uid="{00000000-0005-0000-0000-0000DB320000}"/>
    <cellStyle name="Normal 15 3 2 2 2" xfId="13024" xr:uid="{00000000-0005-0000-0000-0000DC320000}"/>
    <cellStyle name="Normal 15 3 2 2 3" xfId="13025" xr:uid="{00000000-0005-0000-0000-0000DD320000}"/>
    <cellStyle name="Normal 15 3 2 3" xfId="13026" xr:uid="{00000000-0005-0000-0000-0000DE320000}"/>
    <cellStyle name="Normal 15 3 2 4" xfId="13027" xr:uid="{00000000-0005-0000-0000-0000DF320000}"/>
    <cellStyle name="Normal 15 3 3" xfId="13028" xr:uid="{00000000-0005-0000-0000-0000E0320000}"/>
    <cellStyle name="Normal 15 3 3 2" xfId="13029" xr:uid="{00000000-0005-0000-0000-0000E1320000}"/>
    <cellStyle name="Normal 15 3 3 2 2" xfId="13030" xr:uid="{00000000-0005-0000-0000-0000E2320000}"/>
    <cellStyle name="Normal 15 3 3 2 3" xfId="13031" xr:uid="{00000000-0005-0000-0000-0000E3320000}"/>
    <cellStyle name="Normal 15 3 3 3" xfId="13032" xr:uid="{00000000-0005-0000-0000-0000E4320000}"/>
    <cellStyle name="Normal 15 3 3 4" xfId="13033" xr:uid="{00000000-0005-0000-0000-0000E5320000}"/>
    <cellStyle name="Normal 15 3 4" xfId="13034" xr:uid="{00000000-0005-0000-0000-0000E6320000}"/>
    <cellStyle name="Normal 15 3 4 2" xfId="13035" xr:uid="{00000000-0005-0000-0000-0000E7320000}"/>
    <cellStyle name="Normal 15 3 4 2 2" xfId="13036" xr:uid="{00000000-0005-0000-0000-0000E8320000}"/>
    <cellStyle name="Normal 15 3 4 2 3" xfId="13037" xr:uid="{00000000-0005-0000-0000-0000E9320000}"/>
    <cellStyle name="Normal 15 3 4 3" xfId="13038" xr:uid="{00000000-0005-0000-0000-0000EA320000}"/>
    <cellStyle name="Normal 15 3 4 4" xfId="13039" xr:uid="{00000000-0005-0000-0000-0000EB320000}"/>
    <cellStyle name="Normal 15 3 5" xfId="13040" xr:uid="{00000000-0005-0000-0000-0000EC320000}"/>
    <cellStyle name="Normal 15 3 5 2" xfId="13041" xr:uid="{00000000-0005-0000-0000-0000ED320000}"/>
    <cellStyle name="Normal 15 3 5 2 2" xfId="13042" xr:uid="{00000000-0005-0000-0000-0000EE320000}"/>
    <cellStyle name="Normal 15 3 5 2 3" xfId="13043" xr:uid="{00000000-0005-0000-0000-0000EF320000}"/>
    <cellStyle name="Normal 15 3 5 3" xfId="13044" xr:uid="{00000000-0005-0000-0000-0000F0320000}"/>
    <cellStyle name="Normal 15 3 5 4" xfId="13045" xr:uid="{00000000-0005-0000-0000-0000F1320000}"/>
    <cellStyle name="Normal 15 3 6" xfId="13046" xr:uid="{00000000-0005-0000-0000-0000F2320000}"/>
    <cellStyle name="Normal 15 3 6 2" xfId="13047" xr:uid="{00000000-0005-0000-0000-0000F3320000}"/>
    <cellStyle name="Normal 15 3 6 2 2" xfId="13048" xr:uid="{00000000-0005-0000-0000-0000F4320000}"/>
    <cellStyle name="Normal 15 3 6 2 3" xfId="13049" xr:uid="{00000000-0005-0000-0000-0000F5320000}"/>
    <cellStyle name="Normal 15 3 6 3" xfId="13050" xr:uid="{00000000-0005-0000-0000-0000F6320000}"/>
    <cellStyle name="Normal 15 3 6 4" xfId="13051" xr:uid="{00000000-0005-0000-0000-0000F7320000}"/>
    <cellStyle name="Normal 15 3 7" xfId="13052" xr:uid="{00000000-0005-0000-0000-0000F8320000}"/>
    <cellStyle name="Normal 15 3 7 2" xfId="13053" xr:uid="{00000000-0005-0000-0000-0000F9320000}"/>
    <cellStyle name="Normal 15 3 7 2 2" xfId="13054" xr:uid="{00000000-0005-0000-0000-0000FA320000}"/>
    <cellStyle name="Normal 15 3 7 2 3" xfId="13055" xr:uid="{00000000-0005-0000-0000-0000FB320000}"/>
    <cellStyle name="Normal 15 3 7 3" xfId="13056" xr:uid="{00000000-0005-0000-0000-0000FC320000}"/>
    <cellStyle name="Normal 15 3 7 4" xfId="13057" xr:uid="{00000000-0005-0000-0000-0000FD320000}"/>
    <cellStyle name="Normal 15 3 8" xfId="13058" xr:uid="{00000000-0005-0000-0000-0000FE320000}"/>
    <cellStyle name="Normal 15 3 8 2" xfId="13059" xr:uid="{00000000-0005-0000-0000-0000FF320000}"/>
    <cellStyle name="Normal 15 3 8 3" xfId="13060" xr:uid="{00000000-0005-0000-0000-000000330000}"/>
    <cellStyle name="Normal 15 3 9" xfId="13061" xr:uid="{00000000-0005-0000-0000-000001330000}"/>
    <cellStyle name="Normal 15 4" xfId="13062" xr:uid="{00000000-0005-0000-0000-000002330000}"/>
    <cellStyle name="Normal 15 4 10" xfId="13063" xr:uid="{00000000-0005-0000-0000-000003330000}"/>
    <cellStyle name="Normal 15 4 2" xfId="13064" xr:uid="{00000000-0005-0000-0000-000004330000}"/>
    <cellStyle name="Normal 15 4 2 2" xfId="13065" xr:uid="{00000000-0005-0000-0000-000005330000}"/>
    <cellStyle name="Normal 15 4 2 2 2" xfId="13066" xr:uid="{00000000-0005-0000-0000-000006330000}"/>
    <cellStyle name="Normal 15 4 2 2 3" xfId="13067" xr:uid="{00000000-0005-0000-0000-000007330000}"/>
    <cellStyle name="Normal 15 4 2 3" xfId="13068" xr:uid="{00000000-0005-0000-0000-000008330000}"/>
    <cellStyle name="Normal 15 4 2 4" xfId="13069" xr:uid="{00000000-0005-0000-0000-000009330000}"/>
    <cellStyle name="Normal 15 4 3" xfId="13070" xr:uid="{00000000-0005-0000-0000-00000A330000}"/>
    <cellStyle name="Normal 15 4 3 2" xfId="13071" xr:uid="{00000000-0005-0000-0000-00000B330000}"/>
    <cellStyle name="Normal 15 4 3 2 2" xfId="13072" xr:uid="{00000000-0005-0000-0000-00000C330000}"/>
    <cellStyle name="Normal 15 4 3 2 3" xfId="13073" xr:uid="{00000000-0005-0000-0000-00000D330000}"/>
    <cellStyle name="Normal 15 4 3 3" xfId="13074" xr:uid="{00000000-0005-0000-0000-00000E330000}"/>
    <cellStyle name="Normal 15 4 3 4" xfId="13075" xr:uid="{00000000-0005-0000-0000-00000F330000}"/>
    <cellStyle name="Normal 15 4 4" xfId="13076" xr:uid="{00000000-0005-0000-0000-000010330000}"/>
    <cellStyle name="Normal 15 4 4 2" xfId="13077" xr:uid="{00000000-0005-0000-0000-000011330000}"/>
    <cellStyle name="Normal 15 4 4 2 2" xfId="13078" xr:uid="{00000000-0005-0000-0000-000012330000}"/>
    <cellStyle name="Normal 15 4 4 2 3" xfId="13079" xr:uid="{00000000-0005-0000-0000-000013330000}"/>
    <cellStyle name="Normal 15 4 4 3" xfId="13080" xr:uid="{00000000-0005-0000-0000-000014330000}"/>
    <cellStyle name="Normal 15 4 4 4" xfId="13081" xr:uid="{00000000-0005-0000-0000-000015330000}"/>
    <cellStyle name="Normal 15 4 5" xfId="13082" xr:uid="{00000000-0005-0000-0000-000016330000}"/>
    <cellStyle name="Normal 15 4 5 2" xfId="13083" xr:uid="{00000000-0005-0000-0000-000017330000}"/>
    <cellStyle name="Normal 15 4 5 2 2" xfId="13084" xr:uid="{00000000-0005-0000-0000-000018330000}"/>
    <cellStyle name="Normal 15 4 5 2 3" xfId="13085" xr:uid="{00000000-0005-0000-0000-000019330000}"/>
    <cellStyle name="Normal 15 4 5 3" xfId="13086" xr:uid="{00000000-0005-0000-0000-00001A330000}"/>
    <cellStyle name="Normal 15 4 5 4" xfId="13087" xr:uid="{00000000-0005-0000-0000-00001B330000}"/>
    <cellStyle name="Normal 15 4 6" xfId="13088" xr:uid="{00000000-0005-0000-0000-00001C330000}"/>
    <cellStyle name="Normal 15 4 6 2" xfId="13089" xr:uid="{00000000-0005-0000-0000-00001D330000}"/>
    <cellStyle name="Normal 15 4 6 2 2" xfId="13090" xr:uid="{00000000-0005-0000-0000-00001E330000}"/>
    <cellStyle name="Normal 15 4 6 2 3" xfId="13091" xr:uid="{00000000-0005-0000-0000-00001F330000}"/>
    <cellStyle name="Normal 15 4 6 3" xfId="13092" xr:uid="{00000000-0005-0000-0000-000020330000}"/>
    <cellStyle name="Normal 15 4 6 4" xfId="13093" xr:uid="{00000000-0005-0000-0000-000021330000}"/>
    <cellStyle name="Normal 15 4 7" xfId="13094" xr:uid="{00000000-0005-0000-0000-000022330000}"/>
    <cellStyle name="Normal 15 4 7 2" xfId="13095" xr:uid="{00000000-0005-0000-0000-000023330000}"/>
    <cellStyle name="Normal 15 4 7 2 2" xfId="13096" xr:uid="{00000000-0005-0000-0000-000024330000}"/>
    <cellStyle name="Normal 15 4 7 2 3" xfId="13097" xr:uid="{00000000-0005-0000-0000-000025330000}"/>
    <cellStyle name="Normal 15 4 7 3" xfId="13098" xr:uid="{00000000-0005-0000-0000-000026330000}"/>
    <cellStyle name="Normal 15 4 7 4" xfId="13099" xr:uid="{00000000-0005-0000-0000-000027330000}"/>
    <cellStyle name="Normal 15 4 8" xfId="13100" xr:uid="{00000000-0005-0000-0000-000028330000}"/>
    <cellStyle name="Normal 15 4 8 2" xfId="13101" xr:uid="{00000000-0005-0000-0000-000029330000}"/>
    <cellStyle name="Normal 15 4 8 3" xfId="13102" xr:uid="{00000000-0005-0000-0000-00002A330000}"/>
    <cellStyle name="Normal 15 4 9" xfId="13103" xr:uid="{00000000-0005-0000-0000-00002B330000}"/>
    <cellStyle name="Normal 15 5" xfId="13104" xr:uid="{00000000-0005-0000-0000-00002C330000}"/>
    <cellStyle name="Normal 15 5 2" xfId="13105" xr:uid="{00000000-0005-0000-0000-00002D330000}"/>
    <cellStyle name="Normal 15 5 2 2" xfId="13106" xr:uid="{00000000-0005-0000-0000-00002E330000}"/>
    <cellStyle name="Normal 15 5 2 3" xfId="13107" xr:uid="{00000000-0005-0000-0000-00002F330000}"/>
    <cellStyle name="Normal 15 5 3" xfId="13108" xr:uid="{00000000-0005-0000-0000-000030330000}"/>
    <cellStyle name="Normal 15 5 4" xfId="13109" xr:uid="{00000000-0005-0000-0000-000031330000}"/>
    <cellStyle name="Normal 15 6" xfId="13110" xr:uid="{00000000-0005-0000-0000-000032330000}"/>
    <cellStyle name="Normal 15 6 2" xfId="13111" xr:uid="{00000000-0005-0000-0000-000033330000}"/>
    <cellStyle name="Normal 15 6 2 2" xfId="13112" xr:uid="{00000000-0005-0000-0000-000034330000}"/>
    <cellStyle name="Normal 15 6 2 3" xfId="13113" xr:uid="{00000000-0005-0000-0000-000035330000}"/>
    <cellStyle name="Normal 15 6 3" xfId="13114" xr:uid="{00000000-0005-0000-0000-000036330000}"/>
    <cellStyle name="Normal 15 6 4" xfId="13115" xr:uid="{00000000-0005-0000-0000-000037330000}"/>
    <cellStyle name="Normal 15 7" xfId="13116" xr:uid="{00000000-0005-0000-0000-000038330000}"/>
    <cellStyle name="Normal 15 7 2" xfId="13117" xr:uid="{00000000-0005-0000-0000-000039330000}"/>
    <cellStyle name="Normal 15 7 2 2" xfId="13118" xr:uid="{00000000-0005-0000-0000-00003A330000}"/>
    <cellStyle name="Normal 15 7 2 3" xfId="13119" xr:uid="{00000000-0005-0000-0000-00003B330000}"/>
    <cellStyle name="Normal 15 7 3" xfId="13120" xr:uid="{00000000-0005-0000-0000-00003C330000}"/>
    <cellStyle name="Normal 15 7 4" xfId="13121" xr:uid="{00000000-0005-0000-0000-00003D330000}"/>
    <cellStyle name="Normal 15 8" xfId="13122" xr:uid="{00000000-0005-0000-0000-00003E330000}"/>
    <cellStyle name="Normal 15 8 2" xfId="13123" xr:uid="{00000000-0005-0000-0000-00003F330000}"/>
    <cellStyle name="Normal 15 8 2 2" xfId="13124" xr:uid="{00000000-0005-0000-0000-000040330000}"/>
    <cellStyle name="Normal 15 8 2 3" xfId="13125" xr:uid="{00000000-0005-0000-0000-000041330000}"/>
    <cellStyle name="Normal 15 8 3" xfId="13126" xr:uid="{00000000-0005-0000-0000-000042330000}"/>
    <cellStyle name="Normal 15 8 4" xfId="13127" xr:uid="{00000000-0005-0000-0000-000043330000}"/>
    <cellStyle name="Normal 15 9" xfId="13128" xr:uid="{00000000-0005-0000-0000-000044330000}"/>
    <cellStyle name="Normal 15 9 2" xfId="13129" xr:uid="{00000000-0005-0000-0000-000045330000}"/>
    <cellStyle name="Normal 15 9 2 2" xfId="13130" xr:uid="{00000000-0005-0000-0000-000046330000}"/>
    <cellStyle name="Normal 15 9 2 3" xfId="13131" xr:uid="{00000000-0005-0000-0000-000047330000}"/>
    <cellStyle name="Normal 15 9 3" xfId="13132" xr:uid="{00000000-0005-0000-0000-000048330000}"/>
    <cellStyle name="Normal 15 9 4" xfId="13133" xr:uid="{00000000-0005-0000-0000-000049330000}"/>
    <cellStyle name="Normal 16" xfId="13134" xr:uid="{00000000-0005-0000-0000-00004A330000}"/>
    <cellStyle name="Normal 17" xfId="13135" xr:uid="{00000000-0005-0000-0000-00004B330000}"/>
    <cellStyle name="Normal 17 10" xfId="13136" xr:uid="{00000000-0005-0000-0000-00004C330000}"/>
    <cellStyle name="Normal 17 10 2" xfId="13137" xr:uid="{00000000-0005-0000-0000-00004D330000}"/>
    <cellStyle name="Normal 17 10 3" xfId="13138" xr:uid="{00000000-0005-0000-0000-00004E330000}"/>
    <cellStyle name="Normal 17 11" xfId="13139" xr:uid="{00000000-0005-0000-0000-00004F330000}"/>
    <cellStyle name="Normal 17 12" xfId="13140" xr:uid="{00000000-0005-0000-0000-000050330000}"/>
    <cellStyle name="Normal 17 2" xfId="13141" xr:uid="{00000000-0005-0000-0000-000051330000}"/>
    <cellStyle name="Normal 17 2 10" xfId="13142" xr:uid="{00000000-0005-0000-0000-000052330000}"/>
    <cellStyle name="Normal 17 2 2" xfId="13143" xr:uid="{00000000-0005-0000-0000-000053330000}"/>
    <cellStyle name="Normal 17 2 2 2" xfId="13144" xr:uid="{00000000-0005-0000-0000-000054330000}"/>
    <cellStyle name="Normal 17 2 2 2 2" xfId="13145" xr:uid="{00000000-0005-0000-0000-000055330000}"/>
    <cellStyle name="Normal 17 2 2 2 3" xfId="13146" xr:uid="{00000000-0005-0000-0000-000056330000}"/>
    <cellStyle name="Normal 17 2 2 3" xfId="13147" xr:uid="{00000000-0005-0000-0000-000057330000}"/>
    <cellStyle name="Normal 17 2 2 4" xfId="13148" xr:uid="{00000000-0005-0000-0000-000058330000}"/>
    <cellStyle name="Normal 17 2 3" xfId="13149" xr:uid="{00000000-0005-0000-0000-000059330000}"/>
    <cellStyle name="Normal 17 2 3 2" xfId="13150" xr:uid="{00000000-0005-0000-0000-00005A330000}"/>
    <cellStyle name="Normal 17 2 3 2 2" xfId="13151" xr:uid="{00000000-0005-0000-0000-00005B330000}"/>
    <cellStyle name="Normal 17 2 3 2 3" xfId="13152" xr:uid="{00000000-0005-0000-0000-00005C330000}"/>
    <cellStyle name="Normal 17 2 3 3" xfId="13153" xr:uid="{00000000-0005-0000-0000-00005D330000}"/>
    <cellStyle name="Normal 17 2 3 4" xfId="13154" xr:uid="{00000000-0005-0000-0000-00005E330000}"/>
    <cellStyle name="Normal 17 2 4" xfId="13155" xr:uid="{00000000-0005-0000-0000-00005F330000}"/>
    <cellStyle name="Normal 17 2 4 2" xfId="13156" xr:uid="{00000000-0005-0000-0000-000060330000}"/>
    <cellStyle name="Normal 17 2 4 2 2" xfId="13157" xr:uid="{00000000-0005-0000-0000-000061330000}"/>
    <cellStyle name="Normal 17 2 4 2 3" xfId="13158" xr:uid="{00000000-0005-0000-0000-000062330000}"/>
    <cellStyle name="Normal 17 2 4 3" xfId="13159" xr:uid="{00000000-0005-0000-0000-000063330000}"/>
    <cellStyle name="Normal 17 2 4 4" xfId="13160" xr:uid="{00000000-0005-0000-0000-000064330000}"/>
    <cellStyle name="Normal 17 2 5" xfId="13161" xr:uid="{00000000-0005-0000-0000-000065330000}"/>
    <cellStyle name="Normal 17 2 5 2" xfId="13162" xr:uid="{00000000-0005-0000-0000-000066330000}"/>
    <cellStyle name="Normal 17 2 5 2 2" xfId="13163" xr:uid="{00000000-0005-0000-0000-000067330000}"/>
    <cellStyle name="Normal 17 2 5 2 3" xfId="13164" xr:uid="{00000000-0005-0000-0000-000068330000}"/>
    <cellStyle name="Normal 17 2 5 3" xfId="13165" xr:uid="{00000000-0005-0000-0000-000069330000}"/>
    <cellStyle name="Normal 17 2 5 4" xfId="13166" xr:uid="{00000000-0005-0000-0000-00006A330000}"/>
    <cellStyle name="Normal 17 2 6" xfId="13167" xr:uid="{00000000-0005-0000-0000-00006B330000}"/>
    <cellStyle name="Normal 17 2 6 2" xfId="13168" xr:uid="{00000000-0005-0000-0000-00006C330000}"/>
    <cellStyle name="Normal 17 2 6 2 2" xfId="13169" xr:uid="{00000000-0005-0000-0000-00006D330000}"/>
    <cellStyle name="Normal 17 2 6 2 3" xfId="13170" xr:uid="{00000000-0005-0000-0000-00006E330000}"/>
    <cellStyle name="Normal 17 2 6 3" xfId="13171" xr:uid="{00000000-0005-0000-0000-00006F330000}"/>
    <cellStyle name="Normal 17 2 6 4" xfId="13172" xr:uid="{00000000-0005-0000-0000-000070330000}"/>
    <cellStyle name="Normal 17 2 7" xfId="13173" xr:uid="{00000000-0005-0000-0000-000071330000}"/>
    <cellStyle name="Normal 17 2 7 2" xfId="13174" xr:uid="{00000000-0005-0000-0000-000072330000}"/>
    <cellStyle name="Normal 17 2 7 2 2" xfId="13175" xr:uid="{00000000-0005-0000-0000-000073330000}"/>
    <cellStyle name="Normal 17 2 7 2 3" xfId="13176" xr:uid="{00000000-0005-0000-0000-000074330000}"/>
    <cellStyle name="Normal 17 2 7 3" xfId="13177" xr:uid="{00000000-0005-0000-0000-000075330000}"/>
    <cellStyle name="Normal 17 2 7 4" xfId="13178" xr:uid="{00000000-0005-0000-0000-000076330000}"/>
    <cellStyle name="Normal 17 2 8" xfId="13179" xr:uid="{00000000-0005-0000-0000-000077330000}"/>
    <cellStyle name="Normal 17 2 8 2" xfId="13180" xr:uid="{00000000-0005-0000-0000-000078330000}"/>
    <cellStyle name="Normal 17 2 8 3" xfId="13181" xr:uid="{00000000-0005-0000-0000-000079330000}"/>
    <cellStyle name="Normal 17 2 9" xfId="13182" xr:uid="{00000000-0005-0000-0000-00007A330000}"/>
    <cellStyle name="Normal 17 3" xfId="13183" xr:uid="{00000000-0005-0000-0000-00007B330000}"/>
    <cellStyle name="Normal 17 3 10" xfId="13184" xr:uid="{00000000-0005-0000-0000-00007C330000}"/>
    <cellStyle name="Normal 17 3 2" xfId="13185" xr:uid="{00000000-0005-0000-0000-00007D330000}"/>
    <cellStyle name="Normal 17 3 2 2" xfId="13186" xr:uid="{00000000-0005-0000-0000-00007E330000}"/>
    <cellStyle name="Normal 17 3 2 2 2" xfId="13187" xr:uid="{00000000-0005-0000-0000-00007F330000}"/>
    <cellStyle name="Normal 17 3 2 2 3" xfId="13188" xr:uid="{00000000-0005-0000-0000-000080330000}"/>
    <cellStyle name="Normal 17 3 2 3" xfId="13189" xr:uid="{00000000-0005-0000-0000-000081330000}"/>
    <cellStyle name="Normal 17 3 2 4" xfId="13190" xr:uid="{00000000-0005-0000-0000-000082330000}"/>
    <cellStyle name="Normal 17 3 3" xfId="13191" xr:uid="{00000000-0005-0000-0000-000083330000}"/>
    <cellStyle name="Normal 17 3 3 2" xfId="13192" xr:uid="{00000000-0005-0000-0000-000084330000}"/>
    <cellStyle name="Normal 17 3 3 2 2" xfId="13193" xr:uid="{00000000-0005-0000-0000-000085330000}"/>
    <cellStyle name="Normal 17 3 3 2 3" xfId="13194" xr:uid="{00000000-0005-0000-0000-000086330000}"/>
    <cellStyle name="Normal 17 3 3 3" xfId="13195" xr:uid="{00000000-0005-0000-0000-000087330000}"/>
    <cellStyle name="Normal 17 3 3 4" xfId="13196" xr:uid="{00000000-0005-0000-0000-000088330000}"/>
    <cellStyle name="Normal 17 3 4" xfId="13197" xr:uid="{00000000-0005-0000-0000-000089330000}"/>
    <cellStyle name="Normal 17 3 4 2" xfId="13198" xr:uid="{00000000-0005-0000-0000-00008A330000}"/>
    <cellStyle name="Normal 17 3 4 2 2" xfId="13199" xr:uid="{00000000-0005-0000-0000-00008B330000}"/>
    <cellStyle name="Normal 17 3 4 2 3" xfId="13200" xr:uid="{00000000-0005-0000-0000-00008C330000}"/>
    <cellStyle name="Normal 17 3 4 3" xfId="13201" xr:uid="{00000000-0005-0000-0000-00008D330000}"/>
    <cellStyle name="Normal 17 3 4 4" xfId="13202" xr:uid="{00000000-0005-0000-0000-00008E330000}"/>
    <cellStyle name="Normal 17 3 5" xfId="13203" xr:uid="{00000000-0005-0000-0000-00008F330000}"/>
    <cellStyle name="Normal 17 3 5 2" xfId="13204" xr:uid="{00000000-0005-0000-0000-000090330000}"/>
    <cellStyle name="Normal 17 3 5 2 2" xfId="13205" xr:uid="{00000000-0005-0000-0000-000091330000}"/>
    <cellStyle name="Normal 17 3 5 2 3" xfId="13206" xr:uid="{00000000-0005-0000-0000-000092330000}"/>
    <cellStyle name="Normal 17 3 5 3" xfId="13207" xr:uid="{00000000-0005-0000-0000-000093330000}"/>
    <cellStyle name="Normal 17 3 5 4" xfId="13208" xr:uid="{00000000-0005-0000-0000-000094330000}"/>
    <cellStyle name="Normal 17 3 6" xfId="13209" xr:uid="{00000000-0005-0000-0000-000095330000}"/>
    <cellStyle name="Normal 17 3 6 2" xfId="13210" xr:uid="{00000000-0005-0000-0000-000096330000}"/>
    <cellStyle name="Normal 17 3 6 2 2" xfId="13211" xr:uid="{00000000-0005-0000-0000-000097330000}"/>
    <cellStyle name="Normal 17 3 6 2 3" xfId="13212" xr:uid="{00000000-0005-0000-0000-000098330000}"/>
    <cellStyle name="Normal 17 3 6 3" xfId="13213" xr:uid="{00000000-0005-0000-0000-000099330000}"/>
    <cellStyle name="Normal 17 3 6 4" xfId="13214" xr:uid="{00000000-0005-0000-0000-00009A330000}"/>
    <cellStyle name="Normal 17 3 7" xfId="13215" xr:uid="{00000000-0005-0000-0000-00009B330000}"/>
    <cellStyle name="Normal 17 3 7 2" xfId="13216" xr:uid="{00000000-0005-0000-0000-00009C330000}"/>
    <cellStyle name="Normal 17 3 7 2 2" xfId="13217" xr:uid="{00000000-0005-0000-0000-00009D330000}"/>
    <cellStyle name="Normal 17 3 7 2 3" xfId="13218" xr:uid="{00000000-0005-0000-0000-00009E330000}"/>
    <cellStyle name="Normal 17 3 7 3" xfId="13219" xr:uid="{00000000-0005-0000-0000-00009F330000}"/>
    <cellStyle name="Normal 17 3 7 4" xfId="13220" xr:uid="{00000000-0005-0000-0000-0000A0330000}"/>
    <cellStyle name="Normal 17 3 8" xfId="13221" xr:uid="{00000000-0005-0000-0000-0000A1330000}"/>
    <cellStyle name="Normal 17 3 8 2" xfId="13222" xr:uid="{00000000-0005-0000-0000-0000A2330000}"/>
    <cellStyle name="Normal 17 3 8 3" xfId="13223" xr:uid="{00000000-0005-0000-0000-0000A3330000}"/>
    <cellStyle name="Normal 17 3 9" xfId="13224" xr:uid="{00000000-0005-0000-0000-0000A4330000}"/>
    <cellStyle name="Normal 17 4" xfId="13225" xr:uid="{00000000-0005-0000-0000-0000A5330000}"/>
    <cellStyle name="Normal 17 4 2" xfId="13226" xr:uid="{00000000-0005-0000-0000-0000A6330000}"/>
    <cellStyle name="Normal 17 4 2 2" xfId="13227" xr:uid="{00000000-0005-0000-0000-0000A7330000}"/>
    <cellStyle name="Normal 17 4 2 3" xfId="13228" xr:uid="{00000000-0005-0000-0000-0000A8330000}"/>
    <cellStyle name="Normal 17 4 3" xfId="13229" xr:uid="{00000000-0005-0000-0000-0000A9330000}"/>
    <cellStyle name="Normal 17 4 4" xfId="13230" xr:uid="{00000000-0005-0000-0000-0000AA330000}"/>
    <cellStyle name="Normal 17 5" xfId="13231" xr:uid="{00000000-0005-0000-0000-0000AB330000}"/>
    <cellStyle name="Normal 17 5 2" xfId="13232" xr:uid="{00000000-0005-0000-0000-0000AC330000}"/>
    <cellStyle name="Normal 17 5 2 2" xfId="13233" xr:uid="{00000000-0005-0000-0000-0000AD330000}"/>
    <cellStyle name="Normal 17 5 2 3" xfId="13234" xr:uid="{00000000-0005-0000-0000-0000AE330000}"/>
    <cellStyle name="Normal 17 5 3" xfId="13235" xr:uid="{00000000-0005-0000-0000-0000AF330000}"/>
    <cellStyle name="Normal 17 5 4" xfId="13236" xr:uid="{00000000-0005-0000-0000-0000B0330000}"/>
    <cellStyle name="Normal 17 6" xfId="13237" xr:uid="{00000000-0005-0000-0000-0000B1330000}"/>
    <cellStyle name="Normal 17 6 2" xfId="13238" xr:uid="{00000000-0005-0000-0000-0000B2330000}"/>
    <cellStyle name="Normal 17 6 2 2" xfId="13239" xr:uid="{00000000-0005-0000-0000-0000B3330000}"/>
    <cellStyle name="Normal 17 6 2 3" xfId="13240" xr:uid="{00000000-0005-0000-0000-0000B4330000}"/>
    <cellStyle name="Normal 17 6 3" xfId="13241" xr:uid="{00000000-0005-0000-0000-0000B5330000}"/>
    <cellStyle name="Normal 17 6 4" xfId="13242" xr:uid="{00000000-0005-0000-0000-0000B6330000}"/>
    <cellStyle name="Normal 17 7" xfId="13243" xr:uid="{00000000-0005-0000-0000-0000B7330000}"/>
    <cellStyle name="Normal 17 7 2" xfId="13244" xr:uid="{00000000-0005-0000-0000-0000B8330000}"/>
    <cellStyle name="Normal 17 7 2 2" xfId="13245" xr:uid="{00000000-0005-0000-0000-0000B9330000}"/>
    <cellStyle name="Normal 17 7 2 3" xfId="13246" xr:uid="{00000000-0005-0000-0000-0000BA330000}"/>
    <cellStyle name="Normal 17 7 3" xfId="13247" xr:uid="{00000000-0005-0000-0000-0000BB330000}"/>
    <cellStyle name="Normal 17 7 4" xfId="13248" xr:uid="{00000000-0005-0000-0000-0000BC330000}"/>
    <cellStyle name="Normal 17 8" xfId="13249" xr:uid="{00000000-0005-0000-0000-0000BD330000}"/>
    <cellStyle name="Normal 17 8 2" xfId="13250" xr:uid="{00000000-0005-0000-0000-0000BE330000}"/>
    <cellStyle name="Normal 17 8 2 2" xfId="13251" xr:uid="{00000000-0005-0000-0000-0000BF330000}"/>
    <cellStyle name="Normal 17 8 2 3" xfId="13252" xr:uid="{00000000-0005-0000-0000-0000C0330000}"/>
    <cellStyle name="Normal 17 8 3" xfId="13253" xr:uid="{00000000-0005-0000-0000-0000C1330000}"/>
    <cellStyle name="Normal 17 8 4" xfId="13254" xr:uid="{00000000-0005-0000-0000-0000C2330000}"/>
    <cellStyle name="Normal 17 9" xfId="13255" xr:uid="{00000000-0005-0000-0000-0000C3330000}"/>
    <cellStyle name="Normal 17 9 2" xfId="13256" xr:uid="{00000000-0005-0000-0000-0000C4330000}"/>
    <cellStyle name="Normal 17 9 2 2" xfId="13257" xr:uid="{00000000-0005-0000-0000-0000C5330000}"/>
    <cellStyle name="Normal 17 9 2 3" xfId="13258" xr:uid="{00000000-0005-0000-0000-0000C6330000}"/>
    <cellStyle name="Normal 17 9 3" xfId="13259" xr:uid="{00000000-0005-0000-0000-0000C7330000}"/>
    <cellStyle name="Normal 17 9 4" xfId="13260" xr:uid="{00000000-0005-0000-0000-0000C8330000}"/>
    <cellStyle name="Normal 18" xfId="13261" xr:uid="{00000000-0005-0000-0000-0000C9330000}"/>
    <cellStyle name="Normal 18 10" xfId="13262" xr:uid="{00000000-0005-0000-0000-0000CA330000}"/>
    <cellStyle name="Normal 18 10 2" xfId="13263" xr:uid="{00000000-0005-0000-0000-0000CB330000}"/>
    <cellStyle name="Normal 18 10 3" xfId="13264" xr:uid="{00000000-0005-0000-0000-0000CC330000}"/>
    <cellStyle name="Normal 18 11" xfId="13265" xr:uid="{00000000-0005-0000-0000-0000CD330000}"/>
    <cellStyle name="Normal 18 12" xfId="13266" xr:uid="{00000000-0005-0000-0000-0000CE330000}"/>
    <cellStyle name="Normal 18 2" xfId="13267" xr:uid="{00000000-0005-0000-0000-0000CF330000}"/>
    <cellStyle name="Normal 18 2 10" xfId="13268" xr:uid="{00000000-0005-0000-0000-0000D0330000}"/>
    <cellStyle name="Normal 18 2 2" xfId="13269" xr:uid="{00000000-0005-0000-0000-0000D1330000}"/>
    <cellStyle name="Normal 18 2 2 2" xfId="13270" xr:uid="{00000000-0005-0000-0000-0000D2330000}"/>
    <cellStyle name="Normal 18 2 2 2 2" xfId="13271" xr:uid="{00000000-0005-0000-0000-0000D3330000}"/>
    <cellStyle name="Normal 18 2 2 2 3" xfId="13272" xr:uid="{00000000-0005-0000-0000-0000D4330000}"/>
    <cellStyle name="Normal 18 2 2 3" xfId="13273" xr:uid="{00000000-0005-0000-0000-0000D5330000}"/>
    <cellStyle name="Normal 18 2 2 4" xfId="13274" xr:uid="{00000000-0005-0000-0000-0000D6330000}"/>
    <cellStyle name="Normal 18 2 3" xfId="13275" xr:uid="{00000000-0005-0000-0000-0000D7330000}"/>
    <cellStyle name="Normal 18 2 3 2" xfId="13276" xr:uid="{00000000-0005-0000-0000-0000D8330000}"/>
    <cellStyle name="Normal 18 2 3 2 2" xfId="13277" xr:uid="{00000000-0005-0000-0000-0000D9330000}"/>
    <cellStyle name="Normal 18 2 3 2 3" xfId="13278" xr:uid="{00000000-0005-0000-0000-0000DA330000}"/>
    <cellStyle name="Normal 18 2 3 3" xfId="13279" xr:uid="{00000000-0005-0000-0000-0000DB330000}"/>
    <cellStyle name="Normal 18 2 3 4" xfId="13280" xr:uid="{00000000-0005-0000-0000-0000DC330000}"/>
    <cellStyle name="Normal 18 2 4" xfId="13281" xr:uid="{00000000-0005-0000-0000-0000DD330000}"/>
    <cellStyle name="Normal 18 2 4 2" xfId="13282" xr:uid="{00000000-0005-0000-0000-0000DE330000}"/>
    <cellStyle name="Normal 18 2 4 2 2" xfId="13283" xr:uid="{00000000-0005-0000-0000-0000DF330000}"/>
    <cellStyle name="Normal 18 2 4 2 3" xfId="13284" xr:uid="{00000000-0005-0000-0000-0000E0330000}"/>
    <cellStyle name="Normal 18 2 4 3" xfId="13285" xr:uid="{00000000-0005-0000-0000-0000E1330000}"/>
    <cellStyle name="Normal 18 2 4 4" xfId="13286" xr:uid="{00000000-0005-0000-0000-0000E2330000}"/>
    <cellStyle name="Normal 18 2 5" xfId="13287" xr:uid="{00000000-0005-0000-0000-0000E3330000}"/>
    <cellStyle name="Normal 18 2 5 2" xfId="13288" xr:uid="{00000000-0005-0000-0000-0000E4330000}"/>
    <cellStyle name="Normal 18 2 5 2 2" xfId="13289" xr:uid="{00000000-0005-0000-0000-0000E5330000}"/>
    <cellStyle name="Normal 18 2 5 2 3" xfId="13290" xr:uid="{00000000-0005-0000-0000-0000E6330000}"/>
    <cellStyle name="Normal 18 2 5 3" xfId="13291" xr:uid="{00000000-0005-0000-0000-0000E7330000}"/>
    <cellStyle name="Normal 18 2 5 4" xfId="13292" xr:uid="{00000000-0005-0000-0000-0000E8330000}"/>
    <cellStyle name="Normal 18 2 6" xfId="13293" xr:uid="{00000000-0005-0000-0000-0000E9330000}"/>
    <cellStyle name="Normal 18 2 6 2" xfId="13294" xr:uid="{00000000-0005-0000-0000-0000EA330000}"/>
    <cellStyle name="Normal 18 2 6 2 2" xfId="13295" xr:uid="{00000000-0005-0000-0000-0000EB330000}"/>
    <cellStyle name="Normal 18 2 6 2 3" xfId="13296" xr:uid="{00000000-0005-0000-0000-0000EC330000}"/>
    <cellStyle name="Normal 18 2 6 3" xfId="13297" xr:uid="{00000000-0005-0000-0000-0000ED330000}"/>
    <cellStyle name="Normal 18 2 6 4" xfId="13298" xr:uid="{00000000-0005-0000-0000-0000EE330000}"/>
    <cellStyle name="Normal 18 2 7" xfId="13299" xr:uid="{00000000-0005-0000-0000-0000EF330000}"/>
    <cellStyle name="Normal 18 2 7 2" xfId="13300" xr:uid="{00000000-0005-0000-0000-0000F0330000}"/>
    <cellStyle name="Normal 18 2 7 2 2" xfId="13301" xr:uid="{00000000-0005-0000-0000-0000F1330000}"/>
    <cellStyle name="Normal 18 2 7 2 3" xfId="13302" xr:uid="{00000000-0005-0000-0000-0000F2330000}"/>
    <cellStyle name="Normal 18 2 7 3" xfId="13303" xr:uid="{00000000-0005-0000-0000-0000F3330000}"/>
    <cellStyle name="Normal 18 2 7 4" xfId="13304" xr:uid="{00000000-0005-0000-0000-0000F4330000}"/>
    <cellStyle name="Normal 18 2 8" xfId="13305" xr:uid="{00000000-0005-0000-0000-0000F5330000}"/>
    <cellStyle name="Normal 18 2 8 2" xfId="13306" xr:uid="{00000000-0005-0000-0000-0000F6330000}"/>
    <cellStyle name="Normal 18 2 8 3" xfId="13307" xr:uid="{00000000-0005-0000-0000-0000F7330000}"/>
    <cellStyle name="Normal 18 2 9" xfId="13308" xr:uid="{00000000-0005-0000-0000-0000F8330000}"/>
    <cellStyle name="Normal 18 3" xfId="13309" xr:uid="{00000000-0005-0000-0000-0000F9330000}"/>
    <cellStyle name="Normal 18 3 10" xfId="13310" xr:uid="{00000000-0005-0000-0000-0000FA330000}"/>
    <cellStyle name="Normal 18 3 2" xfId="13311" xr:uid="{00000000-0005-0000-0000-0000FB330000}"/>
    <cellStyle name="Normal 18 3 2 2" xfId="13312" xr:uid="{00000000-0005-0000-0000-0000FC330000}"/>
    <cellStyle name="Normal 18 3 2 2 2" xfId="13313" xr:uid="{00000000-0005-0000-0000-0000FD330000}"/>
    <cellStyle name="Normal 18 3 2 2 3" xfId="13314" xr:uid="{00000000-0005-0000-0000-0000FE330000}"/>
    <cellStyle name="Normal 18 3 2 3" xfId="13315" xr:uid="{00000000-0005-0000-0000-0000FF330000}"/>
    <cellStyle name="Normal 18 3 2 4" xfId="13316" xr:uid="{00000000-0005-0000-0000-000000340000}"/>
    <cellStyle name="Normal 18 3 3" xfId="13317" xr:uid="{00000000-0005-0000-0000-000001340000}"/>
    <cellStyle name="Normal 18 3 3 2" xfId="13318" xr:uid="{00000000-0005-0000-0000-000002340000}"/>
    <cellStyle name="Normal 18 3 3 2 2" xfId="13319" xr:uid="{00000000-0005-0000-0000-000003340000}"/>
    <cellStyle name="Normal 18 3 3 2 3" xfId="13320" xr:uid="{00000000-0005-0000-0000-000004340000}"/>
    <cellStyle name="Normal 18 3 3 3" xfId="13321" xr:uid="{00000000-0005-0000-0000-000005340000}"/>
    <cellStyle name="Normal 18 3 3 4" xfId="13322" xr:uid="{00000000-0005-0000-0000-000006340000}"/>
    <cellStyle name="Normal 18 3 4" xfId="13323" xr:uid="{00000000-0005-0000-0000-000007340000}"/>
    <cellStyle name="Normal 18 3 4 2" xfId="13324" xr:uid="{00000000-0005-0000-0000-000008340000}"/>
    <cellStyle name="Normal 18 3 4 2 2" xfId="13325" xr:uid="{00000000-0005-0000-0000-000009340000}"/>
    <cellStyle name="Normal 18 3 4 2 3" xfId="13326" xr:uid="{00000000-0005-0000-0000-00000A340000}"/>
    <cellStyle name="Normal 18 3 4 3" xfId="13327" xr:uid="{00000000-0005-0000-0000-00000B340000}"/>
    <cellStyle name="Normal 18 3 4 4" xfId="13328" xr:uid="{00000000-0005-0000-0000-00000C340000}"/>
    <cellStyle name="Normal 18 3 5" xfId="13329" xr:uid="{00000000-0005-0000-0000-00000D340000}"/>
    <cellStyle name="Normal 18 3 5 2" xfId="13330" xr:uid="{00000000-0005-0000-0000-00000E340000}"/>
    <cellStyle name="Normal 18 3 5 2 2" xfId="13331" xr:uid="{00000000-0005-0000-0000-00000F340000}"/>
    <cellStyle name="Normal 18 3 5 2 3" xfId="13332" xr:uid="{00000000-0005-0000-0000-000010340000}"/>
    <cellStyle name="Normal 18 3 5 3" xfId="13333" xr:uid="{00000000-0005-0000-0000-000011340000}"/>
    <cellStyle name="Normal 18 3 5 4" xfId="13334" xr:uid="{00000000-0005-0000-0000-000012340000}"/>
    <cellStyle name="Normal 18 3 6" xfId="13335" xr:uid="{00000000-0005-0000-0000-000013340000}"/>
    <cellStyle name="Normal 18 3 6 2" xfId="13336" xr:uid="{00000000-0005-0000-0000-000014340000}"/>
    <cellStyle name="Normal 18 3 6 2 2" xfId="13337" xr:uid="{00000000-0005-0000-0000-000015340000}"/>
    <cellStyle name="Normal 18 3 6 2 3" xfId="13338" xr:uid="{00000000-0005-0000-0000-000016340000}"/>
    <cellStyle name="Normal 18 3 6 3" xfId="13339" xr:uid="{00000000-0005-0000-0000-000017340000}"/>
    <cellStyle name="Normal 18 3 6 4" xfId="13340" xr:uid="{00000000-0005-0000-0000-000018340000}"/>
    <cellStyle name="Normal 18 3 7" xfId="13341" xr:uid="{00000000-0005-0000-0000-000019340000}"/>
    <cellStyle name="Normal 18 3 7 2" xfId="13342" xr:uid="{00000000-0005-0000-0000-00001A340000}"/>
    <cellStyle name="Normal 18 3 7 2 2" xfId="13343" xr:uid="{00000000-0005-0000-0000-00001B340000}"/>
    <cellStyle name="Normal 18 3 7 2 3" xfId="13344" xr:uid="{00000000-0005-0000-0000-00001C340000}"/>
    <cellStyle name="Normal 18 3 7 3" xfId="13345" xr:uid="{00000000-0005-0000-0000-00001D340000}"/>
    <cellStyle name="Normal 18 3 7 4" xfId="13346" xr:uid="{00000000-0005-0000-0000-00001E340000}"/>
    <cellStyle name="Normal 18 3 8" xfId="13347" xr:uid="{00000000-0005-0000-0000-00001F340000}"/>
    <cellStyle name="Normal 18 3 8 2" xfId="13348" xr:uid="{00000000-0005-0000-0000-000020340000}"/>
    <cellStyle name="Normal 18 3 8 3" xfId="13349" xr:uid="{00000000-0005-0000-0000-000021340000}"/>
    <cellStyle name="Normal 18 3 9" xfId="13350" xr:uid="{00000000-0005-0000-0000-000022340000}"/>
    <cellStyle name="Normal 18 4" xfId="13351" xr:uid="{00000000-0005-0000-0000-000023340000}"/>
    <cellStyle name="Normal 18 4 2" xfId="13352" xr:uid="{00000000-0005-0000-0000-000024340000}"/>
    <cellStyle name="Normal 18 4 2 2" xfId="13353" xr:uid="{00000000-0005-0000-0000-000025340000}"/>
    <cellStyle name="Normal 18 4 2 3" xfId="13354" xr:uid="{00000000-0005-0000-0000-000026340000}"/>
    <cellStyle name="Normal 18 4 3" xfId="13355" xr:uid="{00000000-0005-0000-0000-000027340000}"/>
    <cellStyle name="Normal 18 4 4" xfId="13356" xr:uid="{00000000-0005-0000-0000-000028340000}"/>
    <cellStyle name="Normal 18 5" xfId="13357" xr:uid="{00000000-0005-0000-0000-000029340000}"/>
    <cellStyle name="Normal 18 5 2" xfId="13358" xr:uid="{00000000-0005-0000-0000-00002A340000}"/>
    <cellStyle name="Normal 18 5 2 2" xfId="13359" xr:uid="{00000000-0005-0000-0000-00002B340000}"/>
    <cellStyle name="Normal 18 5 2 3" xfId="13360" xr:uid="{00000000-0005-0000-0000-00002C340000}"/>
    <cellStyle name="Normal 18 5 3" xfId="13361" xr:uid="{00000000-0005-0000-0000-00002D340000}"/>
    <cellStyle name="Normal 18 5 4" xfId="13362" xr:uid="{00000000-0005-0000-0000-00002E340000}"/>
    <cellStyle name="Normal 18 6" xfId="13363" xr:uid="{00000000-0005-0000-0000-00002F340000}"/>
    <cellStyle name="Normal 18 6 2" xfId="13364" xr:uid="{00000000-0005-0000-0000-000030340000}"/>
    <cellStyle name="Normal 18 6 2 2" xfId="13365" xr:uid="{00000000-0005-0000-0000-000031340000}"/>
    <cellStyle name="Normal 18 6 2 3" xfId="13366" xr:uid="{00000000-0005-0000-0000-000032340000}"/>
    <cellStyle name="Normal 18 6 3" xfId="13367" xr:uid="{00000000-0005-0000-0000-000033340000}"/>
    <cellStyle name="Normal 18 6 4" xfId="13368" xr:uid="{00000000-0005-0000-0000-000034340000}"/>
    <cellStyle name="Normal 18 7" xfId="13369" xr:uid="{00000000-0005-0000-0000-000035340000}"/>
    <cellStyle name="Normal 18 7 2" xfId="13370" xr:uid="{00000000-0005-0000-0000-000036340000}"/>
    <cellStyle name="Normal 18 7 2 2" xfId="13371" xr:uid="{00000000-0005-0000-0000-000037340000}"/>
    <cellStyle name="Normal 18 7 2 3" xfId="13372" xr:uid="{00000000-0005-0000-0000-000038340000}"/>
    <cellStyle name="Normal 18 7 3" xfId="13373" xr:uid="{00000000-0005-0000-0000-000039340000}"/>
    <cellStyle name="Normal 18 7 4" xfId="13374" xr:uid="{00000000-0005-0000-0000-00003A340000}"/>
    <cellStyle name="Normal 18 8" xfId="13375" xr:uid="{00000000-0005-0000-0000-00003B340000}"/>
    <cellStyle name="Normal 18 8 2" xfId="13376" xr:uid="{00000000-0005-0000-0000-00003C340000}"/>
    <cellStyle name="Normal 18 8 2 2" xfId="13377" xr:uid="{00000000-0005-0000-0000-00003D340000}"/>
    <cellStyle name="Normal 18 8 2 3" xfId="13378" xr:uid="{00000000-0005-0000-0000-00003E340000}"/>
    <cellStyle name="Normal 18 8 3" xfId="13379" xr:uid="{00000000-0005-0000-0000-00003F340000}"/>
    <cellStyle name="Normal 18 8 4" xfId="13380" xr:uid="{00000000-0005-0000-0000-000040340000}"/>
    <cellStyle name="Normal 18 9" xfId="13381" xr:uid="{00000000-0005-0000-0000-000041340000}"/>
    <cellStyle name="Normal 18 9 2" xfId="13382" xr:uid="{00000000-0005-0000-0000-000042340000}"/>
    <cellStyle name="Normal 18 9 2 2" xfId="13383" xr:uid="{00000000-0005-0000-0000-000043340000}"/>
    <cellStyle name="Normal 18 9 2 3" xfId="13384" xr:uid="{00000000-0005-0000-0000-000044340000}"/>
    <cellStyle name="Normal 18 9 3" xfId="13385" xr:uid="{00000000-0005-0000-0000-000045340000}"/>
    <cellStyle name="Normal 18 9 4" xfId="13386" xr:uid="{00000000-0005-0000-0000-000046340000}"/>
    <cellStyle name="Normal 19" xfId="13387" xr:uid="{00000000-0005-0000-0000-000047340000}"/>
    <cellStyle name="Normal 19 2" xfId="13388" xr:uid="{00000000-0005-0000-0000-000048340000}"/>
    <cellStyle name="Normal 19 2 10" xfId="13389" xr:uid="{00000000-0005-0000-0000-000049340000}"/>
    <cellStyle name="Normal 19 2 11" xfId="13390" xr:uid="{00000000-0005-0000-0000-00004A340000}"/>
    <cellStyle name="Normal 19 2 2" xfId="13391" xr:uid="{00000000-0005-0000-0000-00004B340000}"/>
    <cellStyle name="Normal 19 2 2 10" xfId="13392" xr:uid="{00000000-0005-0000-0000-00004C340000}"/>
    <cellStyle name="Normal 19 2 2 2" xfId="13393" xr:uid="{00000000-0005-0000-0000-00004D340000}"/>
    <cellStyle name="Normal 19 2 2 2 2" xfId="13394" xr:uid="{00000000-0005-0000-0000-00004E340000}"/>
    <cellStyle name="Normal 19 2 2 2 2 2" xfId="13395" xr:uid="{00000000-0005-0000-0000-00004F340000}"/>
    <cellStyle name="Normal 19 2 2 2 2 3" xfId="13396" xr:uid="{00000000-0005-0000-0000-000050340000}"/>
    <cellStyle name="Normal 19 2 2 2 3" xfId="13397" xr:uid="{00000000-0005-0000-0000-000051340000}"/>
    <cellStyle name="Normal 19 2 2 2 4" xfId="13398" xr:uid="{00000000-0005-0000-0000-000052340000}"/>
    <cellStyle name="Normal 19 2 2 3" xfId="13399" xr:uid="{00000000-0005-0000-0000-000053340000}"/>
    <cellStyle name="Normal 19 2 2 3 2" xfId="13400" xr:uid="{00000000-0005-0000-0000-000054340000}"/>
    <cellStyle name="Normal 19 2 2 3 2 2" xfId="13401" xr:uid="{00000000-0005-0000-0000-000055340000}"/>
    <cellStyle name="Normal 19 2 2 3 2 3" xfId="13402" xr:uid="{00000000-0005-0000-0000-000056340000}"/>
    <cellStyle name="Normal 19 2 2 3 3" xfId="13403" xr:uid="{00000000-0005-0000-0000-000057340000}"/>
    <cellStyle name="Normal 19 2 2 3 4" xfId="13404" xr:uid="{00000000-0005-0000-0000-000058340000}"/>
    <cellStyle name="Normal 19 2 2 4" xfId="13405" xr:uid="{00000000-0005-0000-0000-000059340000}"/>
    <cellStyle name="Normal 19 2 2 4 2" xfId="13406" xr:uid="{00000000-0005-0000-0000-00005A340000}"/>
    <cellStyle name="Normal 19 2 2 4 2 2" xfId="13407" xr:uid="{00000000-0005-0000-0000-00005B340000}"/>
    <cellStyle name="Normal 19 2 2 4 2 3" xfId="13408" xr:uid="{00000000-0005-0000-0000-00005C340000}"/>
    <cellStyle name="Normal 19 2 2 4 3" xfId="13409" xr:uid="{00000000-0005-0000-0000-00005D340000}"/>
    <cellStyle name="Normal 19 2 2 4 4" xfId="13410" xr:uid="{00000000-0005-0000-0000-00005E340000}"/>
    <cellStyle name="Normal 19 2 2 5" xfId="13411" xr:uid="{00000000-0005-0000-0000-00005F340000}"/>
    <cellStyle name="Normal 19 2 2 5 2" xfId="13412" xr:uid="{00000000-0005-0000-0000-000060340000}"/>
    <cellStyle name="Normal 19 2 2 5 2 2" xfId="13413" xr:uid="{00000000-0005-0000-0000-000061340000}"/>
    <cellStyle name="Normal 19 2 2 5 2 3" xfId="13414" xr:uid="{00000000-0005-0000-0000-000062340000}"/>
    <cellStyle name="Normal 19 2 2 5 3" xfId="13415" xr:uid="{00000000-0005-0000-0000-000063340000}"/>
    <cellStyle name="Normal 19 2 2 5 4" xfId="13416" xr:uid="{00000000-0005-0000-0000-000064340000}"/>
    <cellStyle name="Normal 19 2 2 6" xfId="13417" xr:uid="{00000000-0005-0000-0000-000065340000}"/>
    <cellStyle name="Normal 19 2 2 6 2" xfId="13418" xr:uid="{00000000-0005-0000-0000-000066340000}"/>
    <cellStyle name="Normal 19 2 2 6 2 2" xfId="13419" xr:uid="{00000000-0005-0000-0000-000067340000}"/>
    <cellStyle name="Normal 19 2 2 6 2 3" xfId="13420" xr:uid="{00000000-0005-0000-0000-000068340000}"/>
    <cellStyle name="Normal 19 2 2 6 3" xfId="13421" xr:uid="{00000000-0005-0000-0000-000069340000}"/>
    <cellStyle name="Normal 19 2 2 6 4" xfId="13422" xr:uid="{00000000-0005-0000-0000-00006A340000}"/>
    <cellStyle name="Normal 19 2 2 7" xfId="13423" xr:uid="{00000000-0005-0000-0000-00006B340000}"/>
    <cellStyle name="Normal 19 2 2 7 2" xfId="13424" xr:uid="{00000000-0005-0000-0000-00006C340000}"/>
    <cellStyle name="Normal 19 2 2 7 2 2" xfId="13425" xr:uid="{00000000-0005-0000-0000-00006D340000}"/>
    <cellStyle name="Normal 19 2 2 7 2 3" xfId="13426" xr:uid="{00000000-0005-0000-0000-00006E340000}"/>
    <cellStyle name="Normal 19 2 2 7 3" xfId="13427" xr:uid="{00000000-0005-0000-0000-00006F340000}"/>
    <cellStyle name="Normal 19 2 2 7 4" xfId="13428" xr:uid="{00000000-0005-0000-0000-000070340000}"/>
    <cellStyle name="Normal 19 2 2 8" xfId="13429" xr:uid="{00000000-0005-0000-0000-000071340000}"/>
    <cellStyle name="Normal 19 2 2 8 2" xfId="13430" xr:uid="{00000000-0005-0000-0000-000072340000}"/>
    <cellStyle name="Normal 19 2 2 8 3" xfId="13431" xr:uid="{00000000-0005-0000-0000-000073340000}"/>
    <cellStyle name="Normal 19 2 2 9" xfId="13432" xr:uid="{00000000-0005-0000-0000-000074340000}"/>
    <cellStyle name="Normal 19 2 3" xfId="13433" xr:uid="{00000000-0005-0000-0000-000075340000}"/>
    <cellStyle name="Normal 19 2 3 2" xfId="13434" xr:uid="{00000000-0005-0000-0000-000076340000}"/>
    <cellStyle name="Normal 19 2 3 2 2" xfId="13435" xr:uid="{00000000-0005-0000-0000-000077340000}"/>
    <cellStyle name="Normal 19 2 3 2 3" xfId="13436" xr:uid="{00000000-0005-0000-0000-000078340000}"/>
    <cellStyle name="Normal 19 2 3 3" xfId="13437" xr:uid="{00000000-0005-0000-0000-000079340000}"/>
    <cellStyle name="Normal 19 2 3 4" xfId="13438" xr:uid="{00000000-0005-0000-0000-00007A340000}"/>
    <cellStyle name="Normal 19 2 4" xfId="13439" xr:uid="{00000000-0005-0000-0000-00007B340000}"/>
    <cellStyle name="Normal 19 2 4 2" xfId="13440" xr:uid="{00000000-0005-0000-0000-00007C340000}"/>
    <cellStyle name="Normal 19 2 4 2 2" xfId="13441" xr:uid="{00000000-0005-0000-0000-00007D340000}"/>
    <cellStyle name="Normal 19 2 4 2 3" xfId="13442" xr:uid="{00000000-0005-0000-0000-00007E340000}"/>
    <cellStyle name="Normal 19 2 4 3" xfId="13443" xr:uid="{00000000-0005-0000-0000-00007F340000}"/>
    <cellStyle name="Normal 19 2 4 4" xfId="13444" xr:uid="{00000000-0005-0000-0000-000080340000}"/>
    <cellStyle name="Normal 19 2 5" xfId="13445" xr:uid="{00000000-0005-0000-0000-000081340000}"/>
    <cellStyle name="Normal 19 2 5 2" xfId="13446" xr:uid="{00000000-0005-0000-0000-000082340000}"/>
    <cellStyle name="Normal 19 2 5 2 2" xfId="13447" xr:uid="{00000000-0005-0000-0000-000083340000}"/>
    <cellStyle name="Normal 19 2 5 2 3" xfId="13448" xr:uid="{00000000-0005-0000-0000-000084340000}"/>
    <cellStyle name="Normal 19 2 5 3" xfId="13449" xr:uid="{00000000-0005-0000-0000-000085340000}"/>
    <cellStyle name="Normal 19 2 5 4" xfId="13450" xr:uid="{00000000-0005-0000-0000-000086340000}"/>
    <cellStyle name="Normal 19 2 6" xfId="13451" xr:uid="{00000000-0005-0000-0000-000087340000}"/>
    <cellStyle name="Normal 19 2 6 2" xfId="13452" xr:uid="{00000000-0005-0000-0000-000088340000}"/>
    <cellStyle name="Normal 19 2 6 2 2" xfId="13453" xr:uid="{00000000-0005-0000-0000-000089340000}"/>
    <cellStyle name="Normal 19 2 6 2 3" xfId="13454" xr:uid="{00000000-0005-0000-0000-00008A340000}"/>
    <cellStyle name="Normal 19 2 6 3" xfId="13455" xr:uid="{00000000-0005-0000-0000-00008B340000}"/>
    <cellStyle name="Normal 19 2 6 4" xfId="13456" xr:uid="{00000000-0005-0000-0000-00008C340000}"/>
    <cellStyle name="Normal 19 2 7" xfId="13457" xr:uid="{00000000-0005-0000-0000-00008D340000}"/>
    <cellStyle name="Normal 19 2 7 2" xfId="13458" xr:uid="{00000000-0005-0000-0000-00008E340000}"/>
    <cellStyle name="Normal 19 2 7 2 2" xfId="13459" xr:uid="{00000000-0005-0000-0000-00008F340000}"/>
    <cellStyle name="Normal 19 2 7 2 3" xfId="13460" xr:uid="{00000000-0005-0000-0000-000090340000}"/>
    <cellStyle name="Normal 19 2 7 3" xfId="13461" xr:uid="{00000000-0005-0000-0000-000091340000}"/>
    <cellStyle name="Normal 19 2 7 4" xfId="13462" xr:uid="{00000000-0005-0000-0000-000092340000}"/>
    <cellStyle name="Normal 19 2 8" xfId="13463" xr:uid="{00000000-0005-0000-0000-000093340000}"/>
    <cellStyle name="Normal 19 2 8 2" xfId="13464" xr:uid="{00000000-0005-0000-0000-000094340000}"/>
    <cellStyle name="Normal 19 2 8 2 2" xfId="13465" xr:uid="{00000000-0005-0000-0000-000095340000}"/>
    <cellStyle name="Normal 19 2 8 2 3" xfId="13466" xr:uid="{00000000-0005-0000-0000-000096340000}"/>
    <cellStyle name="Normal 19 2 8 3" xfId="13467" xr:uid="{00000000-0005-0000-0000-000097340000}"/>
    <cellStyle name="Normal 19 2 8 4" xfId="13468" xr:uid="{00000000-0005-0000-0000-000098340000}"/>
    <cellStyle name="Normal 19 2 9" xfId="13469" xr:uid="{00000000-0005-0000-0000-000099340000}"/>
    <cellStyle name="Normal 19 2 9 2" xfId="13470" xr:uid="{00000000-0005-0000-0000-00009A340000}"/>
    <cellStyle name="Normal 19 2 9 3" xfId="13471" xr:uid="{00000000-0005-0000-0000-00009B340000}"/>
    <cellStyle name="Normal 19 3" xfId="13472" xr:uid="{00000000-0005-0000-0000-00009C340000}"/>
    <cellStyle name="Normal 2" xfId="2" xr:uid="{00000000-0005-0000-0000-00009D340000}"/>
    <cellStyle name="Normal 2 10" xfId="13473" xr:uid="{00000000-0005-0000-0000-00009E340000}"/>
    <cellStyle name="Normal 2 10 2" xfId="13474" xr:uid="{00000000-0005-0000-0000-00009F340000}"/>
    <cellStyle name="Normal 2 11" xfId="13475" xr:uid="{00000000-0005-0000-0000-0000A0340000}"/>
    <cellStyle name="Normal 2 12" xfId="13476" xr:uid="{00000000-0005-0000-0000-0000A1340000}"/>
    <cellStyle name="Normal 2 13" xfId="13477" xr:uid="{00000000-0005-0000-0000-0000A2340000}"/>
    <cellStyle name="Normal 2 14" xfId="13478" xr:uid="{00000000-0005-0000-0000-0000A3340000}"/>
    <cellStyle name="Normal 2 2" xfId="13479" xr:uid="{00000000-0005-0000-0000-0000A4340000}"/>
    <cellStyle name="Normal 2 2 2" xfId="13480" xr:uid="{00000000-0005-0000-0000-0000A5340000}"/>
    <cellStyle name="Normal 2 2 2 10" xfId="13481" xr:uid="{00000000-0005-0000-0000-0000A6340000}"/>
    <cellStyle name="Normal 2 2 2 10 2" xfId="13482" xr:uid="{00000000-0005-0000-0000-0000A7340000}"/>
    <cellStyle name="Normal 2 2 2 10 2 2" xfId="13483" xr:uid="{00000000-0005-0000-0000-0000A8340000}"/>
    <cellStyle name="Normal 2 2 2 10 2 3" xfId="13484" xr:uid="{00000000-0005-0000-0000-0000A9340000}"/>
    <cellStyle name="Normal 2 2 2 10 3" xfId="13485" xr:uid="{00000000-0005-0000-0000-0000AA340000}"/>
    <cellStyle name="Normal 2 2 2 10 4" xfId="13486" xr:uid="{00000000-0005-0000-0000-0000AB340000}"/>
    <cellStyle name="Normal 2 2 2 11" xfId="13487" xr:uid="{00000000-0005-0000-0000-0000AC340000}"/>
    <cellStyle name="Normal 2 2 2 11 2" xfId="13488" xr:uid="{00000000-0005-0000-0000-0000AD340000}"/>
    <cellStyle name="Normal 2 2 2 11 2 2" xfId="13489" xr:uid="{00000000-0005-0000-0000-0000AE340000}"/>
    <cellStyle name="Normal 2 2 2 11 2 3" xfId="13490" xr:uid="{00000000-0005-0000-0000-0000AF340000}"/>
    <cellStyle name="Normal 2 2 2 11 3" xfId="13491" xr:uid="{00000000-0005-0000-0000-0000B0340000}"/>
    <cellStyle name="Normal 2 2 2 11 4" xfId="13492" xr:uid="{00000000-0005-0000-0000-0000B1340000}"/>
    <cellStyle name="Normal 2 2 2 12" xfId="13493" xr:uid="{00000000-0005-0000-0000-0000B2340000}"/>
    <cellStyle name="Normal 2 2 2 12 2" xfId="13494" xr:uid="{00000000-0005-0000-0000-0000B3340000}"/>
    <cellStyle name="Normal 2 2 2 12 2 2" xfId="13495" xr:uid="{00000000-0005-0000-0000-0000B4340000}"/>
    <cellStyle name="Normal 2 2 2 12 2 3" xfId="13496" xr:uid="{00000000-0005-0000-0000-0000B5340000}"/>
    <cellStyle name="Normal 2 2 2 12 3" xfId="13497" xr:uid="{00000000-0005-0000-0000-0000B6340000}"/>
    <cellStyle name="Normal 2 2 2 12 4" xfId="13498" xr:uid="{00000000-0005-0000-0000-0000B7340000}"/>
    <cellStyle name="Normal 2 2 2 13" xfId="13499" xr:uid="{00000000-0005-0000-0000-0000B8340000}"/>
    <cellStyle name="Normal 2 2 2 13 2" xfId="13500" xr:uid="{00000000-0005-0000-0000-0000B9340000}"/>
    <cellStyle name="Normal 2 2 2 13 2 2" xfId="13501" xr:uid="{00000000-0005-0000-0000-0000BA340000}"/>
    <cellStyle name="Normal 2 2 2 13 2 3" xfId="13502" xr:uid="{00000000-0005-0000-0000-0000BB340000}"/>
    <cellStyle name="Normal 2 2 2 13 3" xfId="13503" xr:uid="{00000000-0005-0000-0000-0000BC340000}"/>
    <cellStyle name="Normal 2 2 2 13 4" xfId="13504" xr:uid="{00000000-0005-0000-0000-0000BD340000}"/>
    <cellStyle name="Normal 2 2 2 14" xfId="13505" xr:uid="{00000000-0005-0000-0000-0000BE340000}"/>
    <cellStyle name="Normal 2 2 2 14 2" xfId="13506" xr:uid="{00000000-0005-0000-0000-0000BF340000}"/>
    <cellStyle name="Normal 2 2 2 14 3" xfId="13507" xr:uid="{00000000-0005-0000-0000-0000C0340000}"/>
    <cellStyle name="Normal 2 2 2 15" xfId="13508" xr:uid="{00000000-0005-0000-0000-0000C1340000}"/>
    <cellStyle name="Normal 2 2 2 16" xfId="13509" xr:uid="{00000000-0005-0000-0000-0000C2340000}"/>
    <cellStyle name="Normal 2 2 2 17" xfId="13510" xr:uid="{00000000-0005-0000-0000-0000C3340000}"/>
    <cellStyle name="Normal 2 2 2 2" xfId="13511" xr:uid="{00000000-0005-0000-0000-0000C4340000}"/>
    <cellStyle name="Normal 2 2 2 2 10" xfId="13512" xr:uid="{00000000-0005-0000-0000-0000C5340000}"/>
    <cellStyle name="Normal 2 2 2 2 10 2" xfId="13513" xr:uid="{00000000-0005-0000-0000-0000C6340000}"/>
    <cellStyle name="Normal 2 2 2 2 10 3" xfId="13514" xr:uid="{00000000-0005-0000-0000-0000C7340000}"/>
    <cellStyle name="Normal 2 2 2 2 11" xfId="13515" xr:uid="{00000000-0005-0000-0000-0000C8340000}"/>
    <cellStyle name="Normal 2 2 2 2 12" xfId="13516" xr:uid="{00000000-0005-0000-0000-0000C9340000}"/>
    <cellStyle name="Normal 2 2 2 2 2" xfId="13517" xr:uid="{00000000-0005-0000-0000-0000CA340000}"/>
    <cellStyle name="Normal 2 2 2 2 2 10" xfId="13518" xr:uid="{00000000-0005-0000-0000-0000CB340000}"/>
    <cellStyle name="Normal 2 2 2 2 2 2" xfId="13519" xr:uid="{00000000-0005-0000-0000-0000CC340000}"/>
    <cellStyle name="Normal 2 2 2 2 2 2 2" xfId="13520" xr:uid="{00000000-0005-0000-0000-0000CD340000}"/>
    <cellStyle name="Normal 2 2 2 2 2 2 2 2" xfId="13521" xr:uid="{00000000-0005-0000-0000-0000CE340000}"/>
    <cellStyle name="Normal 2 2 2 2 2 2 2 3" xfId="13522" xr:uid="{00000000-0005-0000-0000-0000CF340000}"/>
    <cellStyle name="Normal 2 2 2 2 2 2 3" xfId="13523" xr:uid="{00000000-0005-0000-0000-0000D0340000}"/>
    <cellStyle name="Normal 2 2 2 2 2 2 4" xfId="13524" xr:uid="{00000000-0005-0000-0000-0000D1340000}"/>
    <cellStyle name="Normal 2 2 2 2 2 3" xfId="13525" xr:uid="{00000000-0005-0000-0000-0000D2340000}"/>
    <cellStyle name="Normal 2 2 2 2 2 3 2" xfId="13526" xr:uid="{00000000-0005-0000-0000-0000D3340000}"/>
    <cellStyle name="Normal 2 2 2 2 2 3 2 2" xfId="13527" xr:uid="{00000000-0005-0000-0000-0000D4340000}"/>
    <cellStyle name="Normal 2 2 2 2 2 3 2 3" xfId="13528" xr:uid="{00000000-0005-0000-0000-0000D5340000}"/>
    <cellStyle name="Normal 2 2 2 2 2 3 3" xfId="13529" xr:uid="{00000000-0005-0000-0000-0000D6340000}"/>
    <cellStyle name="Normal 2 2 2 2 2 3 4" xfId="13530" xr:uid="{00000000-0005-0000-0000-0000D7340000}"/>
    <cellStyle name="Normal 2 2 2 2 2 4" xfId="13531" xr:uid="{00000000-0005-0000-0000-0000D8340000}"/>
    <cellStyle name="Normal 2 2 2 2 2 4 2" xfId="13532" xr:uid="{00000000-0005-0000-0000-0000D9340000}"/>
    <cellStyle name="Normal 2 2 2 2 2 4 2 2" xfId="13533" xr:uid="{00000000-0005-0000-0000-0000DA340000}"/>
    <cellStyle name="Normal 2 2 2 2 2 4 2 3" xfId="13534" xr:uid="{00000000-0005-0000-0000-0000DB340000}"/>
    <cellStyle name="Normal 2 2 2 2 2 4 3" xfId="13535" xr:uid="{00000000-0005-0000-0000-0000DC340000}"/>
    <cellStyle name="Normal 2 2 2 2 2 4 4" xfId="13536" xr:uid="{00000000-0005-0000-0000-0000DD340000}"/>
    <cellStyle name="Normal 2 2 2 2 2 5" xfId="13537" xr:uid="{00000000-0005-0000-0000-0000DE340000}"/>
    <cellStyle name="Normal 2 2 2 2 2 5 2" xfId="13538" xr:uid="{00000000-0005-0000-0000-0000DF340000}"/>
    <cellStyle name="Normal 2 2 2 2 2 5 2 2" xfId="13539" xr:uid="{00000000-0005-0000-0000-0000E0340000}"/>
    <cellStyle name="Normal 2 2 2 2 2 5 2 3" xfId="13540" xr:uid="{00000000-0005-0000-0000-0000E1340000}"/>
    <cellStyle name="Normal 2 2 2 2 2 5 3" xfId="13541" xr:uid="{00000000-0005-0000-0000-0000E2340000}"/>
    <cellStyle name="Normal 2 2 2 2 2 5 4" xfId="13542" xr:uid="{00000000-0005-0000-0000-0000E3340000}"/>
    <cellStyle name="Normal 2 2 2 2 2 6" xfId="13543" xr:uid="{00000000-0005-0000-0000-0000E4340000}"/>
    <cellStyle name="Normal 2 2 2 2 2 6 2" xfId="13544" xr:uid="{00000000-0005-0000-0000-0000E5340000}"/>
    <cellStyle name="Normal 2 2 2 2 2 6 2 2" xfId="13545" xr:uid="{00000000-0005-0000-0000-0000E6340000}"/>
    <cellStyle name="Normal 2 2 2 2 2 6 2 3" xfId="13546" xr:uid="{00000000-0005-0000-0000-0000E7340000}"/>
    <cellStyle name="Normal 2 2 2 2 2 6 3" xfId="13547" xr:uid="{00000000-0005-0000-0000-0000E8340000}"/>
    <cellStyle name="Normal 2 2 2 2 2 6 4" xfId="13548" xr:uid="{00000000-0005-0000-0000-0000E9340000}"/>
    <cellStyle name="Normal 2 2 2 2 2 7" xfId="13549" xr:uid="{00000000-0005-0000-0000-0000EA340000}"/>
    <cellStyle name="Normal 2 2 2 2 2 7 2" xfId="13550" xr:uid="{00000000-0005-0000-0000-0000EB340000}"/>
    <cellStyle name="Normal 2 2 2 2 2 7 2 2" xfId="13551" xr:uid="{00000000-0005-0000-0000-0000EC340000}"/>
    <cellStyle name="Normal 2 2 2 2 2 7 2 3" xfId="13552" xr:uid="{00000000-0005-0000-0000-0000ED340000}"/>
    <cellStyle name="Normal 2 2 2 2 2 7 3" xfId="13553" xr:uid="{00000000-0005-0000-0000-0000EE340000}"/>
    <cellStyle name="Normal 2 2 2 2 2 7 4" xfId="13554" xr:uid="{00000000-0005-0000-0000-0000EF340000}"/>
    <cellStyle name="Normal 2 2 2 2 2 8" xfId="13555" xr:uid="{00000000-0005-0000-0000-0000F0340000}"/>
    <cellStyle name="Normal 2 2 2 2 2 8 2" xfId="13556" xr:uid="{00000000-0005-0000-0000-0000F1340000}"/>
    <cellStyle name="Normal 2 2 2 2 2 8 3" xfId="13557" xr:uid="{00000000-0005-0000-0000-0000F2340000}"/>
    <cellStyle name="Normal 2 2 2 2 2 9" xfId="13558" xr:uid="{00000000-0005-0000-0000-0000F3340000}"/>
    <cellStyle name="Normal 2 2 2 2 3" xfId="13559" xr:uid="{00000000-0005-0000-0000-0000F4340000}"/>
    <cellStyle name="Normal 2 2 2 2 3 10" xfId="13560" xr:uid="{00000000-0005-0000-0000-0000F5340000}"/>
    <cellStyle name="Normal 2 2 2 2 3 2" xfId="13561" xr:uid="{00000000-0005-0000-0000-0000F6340000}"/>
    <cellStyle name="Normal 2 2 2 2 3 2 2" xfId="13562" xr:uid="{00000000-0005-0000-0000-0000F7340000}"/>
    <cellStyle name="Normal 2 2 2 2 3 2 2 2" xfId="13563" xr:uid="{00000000-0005-0000-0000-0000F8340000}"/>
    <cellStyle name="Normal 2 2 2 2 3 2 2 3" xfId="13564" xr:uid="{00000000-0005-0000-0000-0000F9340000}"/>
    <cellStyle name="Normal 2 2 2 2 3 2 3" xfId="13565" xr:uid="{00000000-0005-0000-0000-0000FA340000}"/>
    <cellStyle name="Normal 2 2 2 2 3 2 4" xfId="13566" xr:uid="{00000000-0005-0000-0000-0000FB340000}"/>
    <cellStyle name="Normal 2 2 2 2 3 3" xfId="13567" xr:uid="{00000000-0005-0000-0000-0000FC340000}"/>
    <cellStyle name="Normal 2 2 2 2 3 3 2" xfId="13568" xr:uid="{00000000-0005-0000-0000-0000FD340000}"/>
    <cellStyle name="Normal 2 2 2 2 3 3 2 2" xfId="13569" xr:uid="{00000000-0005-0000-0000-0000FE340000}"/>
    <cellStyle name="Normal 2 2 2 2 3 3 2 3" xfId="13570" xr:uid="{00000000-0005-0000-0000-0000FF340000}"/>
    <cellStyle name="Normal 2 2 2 2 3 3 3" xfId="13571" xr:uid="{00000000-0005-0000-0000-000000350000}"/>
    <cellStyle name="Normal 2 2 2 2 3 3 4" xfId="13572" xr:uid="{00000000-0005-0000-0000-000001350000}"/>
    <cellStyle name="Normal 2 2 2 2 3 4" xfId="13573" xr:uid="{00000000-0005-0000-0000-000002350000}"/>
    <cellStyle name="Normal 2 2 2 2 3 4 2" xfId="13574" xr:uid="{00000000-0005-0000-0000-000003350000}"/>
    <cellStyle name="Normal 2 2 2 2 3 4 2 2" xfId="13575" xr:uid="{00000000-0005-0000-0000-000004350000}"/>
    <cellStyle name="Normal 2 2 2 2 3 4 2 3" xfId="13576" xr:uid="{00000000-0005-0000-0000-000005350000}"/>
    <cellStyle name="Normal 2 2 2 2 3 4 3" xfId="13577" xr:uid="{00000000-0005-0000-0000-000006350000}"/>
    <cellStyle name="Normal 2 2 2 2 3 4 4" xfId="13578" xr:uid="{00000000-0005-0000-0000-000007350000}"/>
    <cellStyle name="Normal 2 2 2 2 3 5" xfId="13579" xr:uid="{00000000-0005-0000-0000-000008350000}"/>
    <cellStyle name="Normal 2 2 2 2 3 5 2" xfId="13580" xr:uid="{00000000-0005-0000-0000-000009350000}"/>
    <cellStyle name="Normal 2 2 2 2 3 5 2 2" xfId="13581" xr:uid="{00000000-0005-0000-0000-00000A350000}"/>
    <cellStyle name="Normal 2 2 2 2 3 5 2 3" xfId="13582" xr:uid="{00000000-0005-0000-0000-00000B350000}"/>
    <cellStyle name="Normal 2 2 2 2 3 5 3" xfId="13583" xr:uid="{00000000-0005-0000-0000-00000C350000}"/>
    <cellStyle name="Normal 2 2 2 2 3 5 4" xfId="13584" xr:uid="{00000000-0005-0000-0000-00000D350000}"/>
    <cellStyle name="Normal 2 2 2 2 3 6" xfId="13585" xr:uid="{00000000-0005-0000-0000-00000E350000}"/>
    <cellStyle name="Normal 2 2 2 2 3 6 2" xfId="13586" xr:uid="{00000000-0005-0000-0000-00000F350000}"/>
    <cellStyle name="Normal 2 2 2 2 3 6 2 2" xfId="13587" xr:uid="{00000000-0005-0000-0000-000010350000}"/>
    <cellStyle name="Normal 2 2 2 2 3 6 2 3" xfId="13588" xr:uid="{00000000-0005-0000-0000-000011350000}"/>
    <cellStyle name="Normal 2 2 2 2 3 6 3" xfId="13589" xr:uid="{00000000-0005-0000-0000-000012350000}"/>
    <cellStyle name="Normal 2 2 2 2 3 6 4" xfId="13590" xr:uid="{00000000-0005-0000-0000-000013350000}"/>
    <cellStyle name="Normal 2 2 2 2 3 7" xfId="13591" xr:uid="{00000000-0005-0000-0000-000014350000}"/>
    <cellStyle name="Normal 2 2 2 2 3 7 2" xfId="13592" xr:uid="{00000000-0005-0000-0000-000015350000}"/>
    <cellStyle name="Normal 2 2 2 2 3 7 2 2" xfId="13593" xr:uid="{00000000-0005-0000-0000-000016350000}"/>
    <cellStyle name="Normal 2 2 2 2 3 7 2 3" xfId="13594" xr:uid="{00000000-0005-0000-0000-000017350000}"/>
    <cellStyle name="Normal 2 2 2 2 3 7 3" xfId="13595" xr:uid="{00000000-0005-0000-0000-000018350000}"/>
    <cellStyle name="Normal 2 2 2 2 3 7 4" xfId="13596" xr:uid="{00000000-0005-0000-0000-000019350000}"/>
    <cellStyle name="Normal 2 2 2 2 3 8" xfId="13597" xr:uid="{00000000-0005-0000-0000-00001A350000}"/>
    <cellStyle name="Normal 2 2 2 2 3 8 2" xfId="13598" xr:uid="{00000000-0005-0000-0000-00001B350000}"/>
    <cellStyle name="Normal 2 2 2 2 3 8 3" xfId="13599" xr:uid="{00000000-0005-0000-0000-00001C350000}"/>
    <cellStyle name="Normal 2 2 2 2 3 9" xfId="13600" xr:uid="{00000000-0005-0000-0000-00001D350000}"/>
    <cellStyle name="Normal 2 2 2 2 4" xfId="13601" xr:uid="{00000000-0005-0000-0000-00001E350000}"/>
    <cellStyle name="Normal 2 2 2 2 4 2" xfId="13602" xr:uid="{00000000-0005-0000-0000-00001F350000}"/>
    <cellStyle name="Normal 2 2 2 2 4 2 2" xfId="13603" xr:uid="{00000000-0005-0000-0000-000020350000}"/>
    <cellStyle name="Normal 2 2 2 2 4 2 3" xfId="13604" xr:uid="{00000000-0005-0000-0000-000021350000}"/>
    <cellStyle name="Normal 2 2 2 2 4 3" xfId="13605" xr:uid="{00000000-0005-0000-0000-000022350000}"/>
    <cellStyle name="Normal 2 2 2 2 4 4" xfId="13606" xr:uid="{00000000-0005-0000-0000-000023350000}"/>
    <cellStyle name="Normal 2 2 2 2 5" xfId="13607" xr:uid="{00000000-0005-0000-0000-000024350000}"/>
    <cellStyle name="Normal 2 2 2 2 5 2" xfId="13608" xr:uid="{00000000-0005-0000-0000-000025350000}"/>
    <cellStyle name="Normal 2 2 2 2 5 2 2" xfId="13609" xr:uid="{00000000-0005-0000-0000-000026350000}"/>
    <cellStyle name="Normal 2 2 2 2 5 2 3" xfId="13610" xr:uid="{00000000-0005-0000-0000-000027350000}"/>
    <cellStyle name="Normal 2 2 2 2 5 3" xfId="13611" xr:uid="{00000000-0005-0000-0000-000028350000}"/>
    <cellStyle name="Normal 2 2 2 2 5 4" xfId="13612" xr:uid="{00000000-0005-0000-0000-000029350000}"/>
    <cellStyle name="Normal 2 2 2 2 6" xfId="13613" xr:uid="{00000000-0005-0000-0000-00002A350000}"/>
    <cellStyle name="Normal 2 2 2 2 6 2" xfId="13614" xr:uid="{00000000-0005-0000-0000-00002B350000}"/>
    <cellStyle name="Normal 2 2 2 2 6 2 2" xfId="13615" xr:uid="{00000000-0005-0000-0000-00002C350000}"/>
    <cellStyle name="Normal 2 2 2 2 6 2 3" xfId="13616" xr:uid="{00000000-0005-0000-0000-00002D350000}"/>
    <cellStyle name="Normal 2 2 2 2 6 3" xfId="13617" xr:uid="{00000000-0005-0000-0000-00002E350000}"/>
    <cellStyle name="Normal 2 2 2 2 6 4" xfId="13618" xr:uid="{00000000-0005-0000-0000-00002F350000}"/>
    <cellStyle name="Normal 2 2 2 2 7" xfId="13619" xr:uid="{00000000-0005-0000-0000-000030350000}"/>
    <cellStyle name="Normal 2 2 2 2 7 2" xfId="13620" xr:uid="{00000000-0005-0000-0000-000031350000}"/>
    <cellStyle name="Normal 2 2 2 2 7 2 2" xfId="13621" xr:uid="{00000000-0005-0000-0000-000032350000}"/>
    <cellStyle name="Normal 2 2 2 2 7 2 3" xfId="13622" xr:uid="{00000000-0005-0000-0000-000033350000}"/>
    <cellStyle name="Normal 2 2 2 2 7 3" xfId="13623" xr:uid="{00000000-0005-0000-0000-000034350000}"/>
    <cellStyle name="Normal 2 2 2 2 7 4" xfId="13624" xr:uid="{00000000-0005-0000-0000-000035350000}"/>
    <cellStyle name="Normal 2 2 2 2 8" xfId="13625" xr:uid="{00000000-0005-0000-0000-000036350000}"/>
    <cellStyle name="Normal 2 2 2 2 8 2" xfId="13626" xr:uid="{00000000-0005-0000-0000-000037350000}"/>
    <cellStyle name="Normal 2 2 2 2 8 2 2" xfId="13627" xr:uid="{00000000-0005-0000-0000-000038350000}"/>
    <cellStyle name="Normal 2 2 2 2 8 2 3" xfId="13628" xr:uid="{00000000-0005-0000-0000-000039350000}"/>
    <cellStyle name="Normal 2 2 2 2 8 3" xfId="13629" xr:uid="{00000000-0005-0000-0000-00003A350000}"/>
    <cellStyle name="Normal 2 2 2 2 8 4" xfId="13630" xr:uid="{00000000-0005-0000-0000-00003B350000}"/>
    <cellStyle name="Normal 2 2 2 2 9" xfId="13631" xr:uid="{00000000-0005-0000-0000-00003C350000}"/>
    <cellStyle name="Normal 2 2 2 2 9 2" xfId="13632" xr:uid="{00000000-0005-0000-0000-00003D350000}"/>
    <cellStyle name="Normal 2 2 2 2 9 2 2" xfId="13633" xr:uid="{00000000-0005-0000-0000-00003E350000}"/>
    <cellStyle name="Normal 2 2 2 2 9 2 3" xfId="13634" xr:uid="{00000000-0005-0000-0000-00003F350000}"/>
    <cellStyle name="Normal 2 2 2 2 9 3" xfId="13635" xr:uid="{00000000-0005-0000-0000-000040350000}"/>
    <cellStyle name="Normal 2 2 2 2 9 4" xfId="13636" xr:uid="{00000000-0005-0000-0000-000041350000}"/>
    <cellStyle name="Normal 2 2 2 3" xfId="13637" xr:uid="{00000000-0005-0000-0000-000042350000}"/>
    <cellStyle name="Normal 2 2 2 3 10" xfId="13638" xr:uid="{00000000-0005-0000-0000-000043350000}"/>
    <cellStyle name="Normal 2 2 2 3 10 2" xfId="13639" xr:uid="{00000000-0005-0000-0000-000044350000}"/>
    <cellStyle name="Normal 2 2 2 3 10 3" xfId="13640" xr:uid="{00000000-0005-0000-0000-000045350000}"/>
    <cellStyle name="Normal 2 2 2 3 11" xfId="13641" xr:uid="{00000000-0005-0000-0000-000046350000}"/>
    <cellStyle name="Normal 2 2 2 3 12" xfId="13642" xr:uid="{00000000-0005-0000-0000-000047350000}"/>
    <cellStyle name="Normal 2 2 2 3 2" xfId="13643" xr:uid="{00000000-0005-0000-0000-000048350000}"/>
    <cellStyle name="Normal 2 2 2 3 2 10" xfId="13644" xr:uid="{00000000-0005-0000-0000-000049350000}"/>
    <cellStyle name="Normal 2 2 2 3 2 2" xfId="13645" xr:uid="{00000000-0005-0000-0000-00004A350000}"/>
    <cellStyle name="Normal 2 2 2 3 2 2 2" xfId="13646" xr:uid="{00000000-0005-0000-0000-00004B350000}"/>
    <cellStyle name="Normal 2 2 2 3 2 2 2 2" xfId="13647" xr:uid="{00000000-0005-0000-0000-00004C350000}"/>
    <cellStyle name="Normal 2 2 2 3 2 2 2 3" xfId="13648" xr:uid="{00000000-0005-0000-0000-00004D350000}"/>
    <cellStyle name="Normal 2 2 2 3 2 2 3" xfId="13649" xr:uid="{00000000-0005-0000-0000-00004E350000}"/>
    <cellStyle name="Normal 2 2 2 3 2 2 4" xfId="13650" xr:uid="{00000000-0005-0000-0000-00004F350000}"/>
    <cellStyle name="Normal 2 2 2 3 2 3" xfId="13651" xr:uid="{00000000-0005-0000-0000-000050350000}"/>
    <cellStyle name="Normal 2 2 2 3 2 3 2" xfId="13652" xr:uid="{00000000-0005-0000-0000-000051350000}"/>
    <cellStyle name="Normal 2 2 2 3 2 3 2 2" xfId="13653" xr:uid="{00000000-0005-0000-0000-000052350000}"/>
    <cellStyle name="Normal 2 2 2 3 2 3 2 3" xfId="13654" xr:uid="{00000000-0005-0000-0000-000053350000}"/>
    <cellStyle name="Normal 2 2 2 3 2 3 3" xfId="13655" xr:uid="{00000000-0005-0000-0000-000054350000}"/>
    <cellStyle name="Normal 2 2 2 3 2 3 4" xfId="13656" xr:uid="{00000000-0005-0000-0000-000055350000}"/>
    <cellStyle name="Normal 2 2 2 3 2 4" xfId="13657" xr:uid="{00000000-0005-0000-0000-000056350000}"/>
    <cellStyle name="Normal 2 2 2 3 2 4 2" xfId="13658" xr:uid="{00000000-0005-0000-0000-000057350000}"/>
    <cellStyle name="Normal 2 2 2 3 2 4 2 2" xfId="13659" xr:uid="{00000000-0005-0000-0000-000058350000}"/>
    <cellStyle name="Normal 2 2 2 3 2 4 2 3" xfId="13660" xr:uid="{00000000-0005-0000-0000-000059350000}"/>
    <cellStyle name="Normal 2 2 2 3 2 4 3" xfId="13661" xr:uid="{00000000-0005-0000-0000-00005A350000}"/>
    <cellStyle name="Normal 2 2 2 3 2 4 4" xfId="13662" xr:uid="{00000000-0005-0000-0000-00005B350000}"/>
    <cellStyle name="Normal 2 2 2 3 2 5" xfId="13663" xr:uid="{00000000-0005-0000-0000-00005C350000}"/>
    <cellStyle name="Normal 2 2 2 3 2 5 2" xfId="13664" xr:uid="{00000000-0005-0000-0000-00005D350000}"/>
    <cellStyle name="Normal 2 2 2 3 2 5 2 2" xfId="13665" xr:uid="{00000000-0005-0000-0000-00005E350000}"/>
    <cellStyle name="Normal 2 2 2 3 2 5 2 3" xfId="13666" xr:uid="{00000000-0005-0000-0000-00005F350000}"/>
    <cellStyle name="Normal 2 2 2 3 2 5 3" xfId="13667" xr:uid="{00000000-0005-0000-0000-000060350000}"/>
    <cellStyle name="Normal 2 2 2 3 2 5 4" xfId="13668" xr:uid="{00000000-0005-0000-0000-000061350000}"/>
    <cellStyle name="Normal 2 2 2 3 2 6" xfId="13669" xr:uid="{00000000-0005-0000-0000-000062350000}"/>
    <cellStyle name="Normal 2 2 2 3 2 6 2" xfId="13670" xr:uid="{00000000-0005-0000-0000-000063350000}"/>
    <cellStyle name="Normal 2 2 2 3 2 6 2 2" xfId="13671" xr:uid="{00000000-0005-0000-0000-000064350000}"/>
    <cellStyle name="Normal 2 2 2 3 2 6 2 3" xfId="13672" xr:uid="{00000000-0005-0000-0000-000065350000}"/>
    <cellStyle name="Normal 2 2 2 3 2 6 3" xfId="13673" xr:uid="{00000000-0005-0000-0000-000066350000}"/>
    <cellStyle name="Normal 2 2 2 3 2 6 4" xfId="13674" xr:uid="{00000000-0005-0000-0000-000067350000}"/>
    <cellStyle name="Normal 2 2 2 3 2 7" xfId="13675" xr:uid="{00000000-0005-0000-0000-000068350000}"/>
    <cellStyle name="Normal 2 2 2 3 2 7 2" xfId="13676" xr:uid="{00000000-0005-0000-0000-000069350000}"/>
    <cellStyle name="Normal 2 2 2 3 2 7 2 2" xfId="13677" xr:uid="{00000000-0005-0000-0000-00006A350000}"/>
    <cellStyle name="Normal 2 2 2 3 2 7 2 3" xfId="13678" xr:uid="{00000000-0005-0000-0000-00006B350000}"/>
    <cellStyle name="Normal 2 2 2 3 2 7 3" xfId="13679" xr:uid="{00000000-0005-0000-0000-00006C350000}"/>
    <cellStyle name="Normal 2 2 2 3 2 7 4" xfId="13680" xr:uid="{00000000-0005-0000-0000-00006D350000}"/>
    <cellStyle name="Normal 2 2 2 3 2 8" xfId="13681" xr:uid="{00000000-0005-0000-0000-00006E350000}"/>
    <cellStyle name="Normal 2 2 2 3 2 8 2" xfId="13682" xr:uid="{00000000-0005-0000-0000-00006F350000}"/>
    <cellStyle name="Normal 2 2 2 3 2 8 3" xfId="13683" xr:uid="{00000000-0005-0000-0000-000070350000}"/>
    <cellStyle name="Normal 2 2 2 3 2 9" xfId="13684" xr:uid="{00000000-0005-0000-0000-000071350000}"/>
    <cellStyle name="Normal 2 2 2 3 3" xfId="13685" xr:uid="{00000000-0005-0000-0000-000072350000}"/>
    <cellStyle name="Normal 2 2 2 3 3 10" xfId="13686" xr:uid="{00000000-0005-0000-0000-000073350000}"/>
    <cellStyle name="Normal 2 2 2 3 3 2" xfId="13687" xr:uid="{00000000-0005-0000-0000-000074350000}"/>
    <cellStyle name="Normal 2 2 2 3 3 2 2" xfId="13688" xr:uid="{00000000-0005-0000-0000-000075350000}"/>
    <cellStyle name="Normal 2 2 2 3 3 2 2 2" xfId="13689" xr:uid="{00000000-0005-0000-0000-000076350000}"/>
    <cellStyle name="Normal 2 2 2 3 3 2 2 3" xfId="13690" xr:uid="{00000000-0005-0000-0000-000077350000}"/>
    <cellStyle name="Normal 2 2 2 3 3 2 3" xfId="13691" xr:uid="{00000000-0005-0000-0000-000078350000}"/>
    <cellStyle name="Normal 2 2 2 3 3 2 4" xfId="13692" xr:uid="{00000000-0005-0000-0000-000079350000}"/>
    <cellStyle name="Normal 2 2 2 3 3 3" xfId="13693" xr:uid="{00000000-0005-0000-0000-00007A350000}"/>
    <cellStyle name="Normal 2 2 2 3 3 3 2" xfId="13694" xr:uid="{00000000-0005-0000-0000-00007B350000}"/>
    <cellStyle name="Normal 2 2 2 3 3 3 2 2" xfId="13695" xr:uid="{00000000-0005-0000-0000-00007C350000}"/>
    <cellStyle name="Normal 2 2 2 3 3 3 2 3" xfId="13696" xr:uid="{00000000-0005-0000-0000-00007D350000}"/>
    <cellStyle name="Normal 2 2 2 3 3 3 3" xfId="13697" xr:uid="{00000000-0005-0000-0000-00007E350000}"/>
    <cellStyle name="Normal 2 2 2 3 3 3 4" xfId="13698" xr:uid="{00000000-0005-0000-0000-00007F350000}"/>
    <cellStyle name="Normal 2 2 2 3 3 4" xfId="13699" xr:uid="{00000000-0005-0000-0000-000080350000}"/>
    <cellStyle name="Normal 2 2 2 3 3 4 2" xfId="13700" xr:uid="{00000000-0005-0000-0000-000081350000}"/>
    <cellStyle name="Normal 2 2 2 3 3 4 2 2" xfId="13701" xr:uid="{00000000-0005-0000-0000-000082350000}"/>
    <cellStyle name="Normal 2 2 2 3 3 4 2 3" xfId="13702" xr:uid="{00000000-0005-0000-0000-000083350000}"/>
    <cellStyle name="Normal 2 2 2 3 3 4 3" xfId="13703" xr:uid="{00000000-0005-0000-0000-000084350000}"/>
    <cellStyle name="Normal 2 2 2 3 3 4 4" xfId="13704" xr:uid="{00000000-0005-0000-0000-000085350000}"/>
    <cellStyle name="Normal 2 2 2 3 3 5" xfId="13705" xr:uid="{00000000-0005-0000-0000-000086350000}"/>
    <cellStyle name="Normal 2 2 2 3 3 5 2" xfId="13706" xr:uid="{00000000-0005-0000-0000-000087350000}"/>
    <cellStyle name="Normal 2 2 2 3 3 5 2 2" xfId="13707" xr:uid="{00000000-0005-0000-0000-000088350000}"/>
    <cellStyle name="Normal 2 2 2 3 3 5 2 3" xfId="13708" xr:uid="{00000000-0005-0000-0000-000089350000}"/>
    <cellStyle name="Normal 2 2 2 3 3 5 3" xfId="13709" xr:uid="{00000000-0005-0000-0000-00008A350000}"/>
    <cellStyle name="Normal 2 2 2 3 3 5 4" xfId="13710" xr:uid="{00000000-0005-0000-0000-00008B350000}"/>
    <cellStyle name="Normal 2 2 2 3 3 6" xfId="13711" xr:uid="{00000000-0005-0000-0000-00008C350000}"/>
    <cellStyle name="Normal 2 2 2 3 3 6 2" xfId="13712" xr:uid="{00000000-0005-0000-0000-00008D350000}"/>
    <cellStyle name="Normal 2 2 2 3 3 6 2 2" xfId="13713" xr:uid="{00000000-0005-0000-0000-00008E350000}"/>
    <cellStyle name="Normal 2 2 2 3 3 6 2 3" xfId="13714" xr:uid="{00000000-0005-0000-0000-00008F350000}"/>
    <cellStyle name="Normal 2 2 2 3 3 6 3" xfId="13715" xr:uid="{00000000-0005-0000-0000-000090350000}"/>
    <cellStyle name="Normal 2 2 2 3 3 6 4" xfId="13716" xr:uid="{00000000-0005-0000-0000-000091350000}"/>
    <cellStyle name="Normal 2 2 2 3 3 7" xfId="13717" xr:uid="{00000000-0005-0000-0000-000092350000}"/>
    <cellStyle name="Normal 2 2 2 3 3 7 2" xfId="13718" xr:uid="{00000000-0005-0000-0000-000093350000}"/>
    <cellStyle name="Normal 2 2 2 3 3 7 2 2" xfId="13719" xr:uid="{00000000-0005-0000-0000-000094350000}"/>
    <cellStyle name="Normal 2 2 2 3 3 7 2 3" xfId="13720" xr:uid="{00000000-0005-0000-0000-000095350000}"/>
    <cellStyle name="Normal 2 2 2 3 3 7 3" xfId="13721" xr:uid="{00000000-0005-0000-0000-000096350000}"/>
    <cellStyle name="Normal 2 2 2 3 3 7 4" xfId="13722" xr:uid="{00000000-0005-0000-0000-000097350000}"/>
    <cellStyle name="Normal 2 2 2 3 3 8" xfId="13723" xr:uid="{00000000-0005-0000-0000-000098350000}"/>
    <cellStyle name="Normal 2 2 2 3 3 8 2" xfId="13724" xr:uid="{00000000-0005-0000-0000-000099350000}"/>
    <cellStyle name="Normal 2 2 2 3 3 8 3" xfId="13725" xr:uid="{00000000-0005-0000-0000-00009A350000}"/>
    <cellStyle name="Normal 2 2 2 3 3 9" xfId="13726" xr:uid="{00000000-0005-0000-0000-00009B350000}"/>
    <cellStyle name="Normal 2 2 2 3 4" xfId="13727" xr:uid="{00000000-0005-0000-0000-00009C350000}"/>
    <cellStyle name="Normal 2 2 2 3 4 2" xfId="13728" xr:uid="{00000000-0005-0000-0000-00009D350000}"/>
    <cellStyle name="Normal 2 2 2 3 4 2 2" xfId="13729" xr:uid="{00000000-0005-0000-0000-00009E350000}"/>
    <cellStyle name="Normal 2 2 2 3 4 2 3" xfId="13730" xr:uid="{00000000-0005-0000-0000-00009F350000}"/>
    <cellStyle name="Normal 2 2 2 3 4 3" xfId="13731" xr:uid="{00000000-0005-0000-0000-0000A0350000}"/>
    <cellStyle name="Normal 2 2 2 3 4 4" xfId="13732" xr:uid="{00000000-0005-0000-0000-0000A1350000}"/>
    <cellStyle name="Normal 2 2 2 3 5" xfId="13733" xr:uid="{00000000-0005-0000-0000-0000A2350000}"/>
    <cellStyle name="Normal 2 2 2 3 5 2" xfId="13734" xr:uid="{00000000-0005-0000-0000-0000A3350000}"/>
    <cellStyle name="Normal 2 2 2 3 5 2 2" xfId="13735" xr:uid="{00000000-0005-0000-0000-0000A4350000}"/>
    <cellStyle name="Normal 2 2 2 3 5 2 3" xfId="13736" xr:uid="{00000000-0005-0000-0000-0000A5350000}"/>
    <cellStyle name="Normal 2 2 2 3 5 3" xfId="13737" xr:uid="{00000000-0005-0000-0000-0000A6350000}"/>
    <cellStyle name="Normal 2 2 2 3 5 4" xfId="13738" xr:uid="{00000000-0005-0000-0000-0000A7350000}"/>
    <cellStyle name="Normal 2 2 2 3 6" xfId="13739" xr:uid="{00000000-0005-0000-0000-0000A8350000}"/>
    <cellStyle name="Normal 2 2 2 3 6 2" xfId="13740" xr:uid="{00000000-0005-0000-0000-0000A9350000}"/>
    <cellStyle name="Normal 2 2 2 3 6 2 2" xfId="13741" xr:uid="{00000000-0005-0000-0000-0000AA350000}"/>
    <cellStyle name="Normal 2 2 2 3 6 2 3" xfId="13742" xr:uid="{00000000-0005-0000-0000-0000AB350000}"/>
    <cellStyle name="Normal 2 2 2 3 6 3" xfId="13743" xr:uid="{00000000-0005-0000-0000-0000AC350000}"/>
    <cellStyle name="Normal 2 2 2 3 6 4" xfId="13744" xr:uid="{00000000-0005-0000-0000-0000AD350000}"/>
    <cellStyle name="Normal 2 2 2 3 7" xfId="13745" xr:uid="{00000000-0005-0000-0000-0000AE350000}"/>
    <cellStyle name="Normal 2 2 2 3 7 2" xfId="13746" xr:uid="{00000000-0005-0000-0000-0000AF350000}"/>
    <cellStyle name="Normal 2 2 2 3 7 2 2" xfId="13747" xr:uid="{00000000-0005-0000-0000-0000B0350000}"/>
    <cellStyle name="Normal 2 2 2 3 7 2 3" xfId="13748" xr:uid="{00000000-0005-0000-0000-0000B1350000}"/>
    <cellStyle name="Normal 2 2 2 3 7 3" xfId="13749" xr:uid="{00000000-0005-0000-0000-0000B2350000}"/>
    <cellStyle name="Normal 2 2 2 3 7 4" xfId="13750" xr:uid="{00000000-0005-0000-0000-0000B3350000}"/>
    <cellStyle name="Normal 2 2 2 3 8" xfId="13751" xr:uid="{00000000-0005-0000-0000-0000B4350000}"/>
    <cellStyle name="Normal 2 2 2 3 8 2" xfId="13752" xr:uid="{00000000-0005-0000-0000-0000B5350000}"/>
    <cellStyle name="Normal 2 2 2 3 8 2 2" xfId="13753" xr:uid="{00000000-0005-0000-0000-0000B6350000}"/>
    <cellStyle name="Normal 2 2 2 3 8 2 3" xfId="13754" xr:uid="{00000000-0005-0000-0000-0000B7350000}"/>
    <cellStyle name="Normal 2 2 2 3 8 3" xfId="13755" xr:uid="{00000000-0005-0000-0000-0000B8350000}"/>
    <cellStyle name="Normal 2 2 2 3 8 4" xfId="13756" xr:uid="{00000000-0005-0000-0000-0000B9350000}"/>
    <cellStyle name="Normal 2 2 2 3 9" xfId="13757" xr:uid="{00000000-0005-0000-0000-0000BA350000}"/>
    <cellStyle name="Normal 2 2 2 3 9 2" xfId="13758" xr:uid="{00000000-0005-0000-0000-0000BB350000}"/>
    <cellStyle name="Normal 2 2 2 3 9 2 2" xfId="13759" xr:uid="{00000000-0005-0000-0000-0000BC350000}"/>
    <cellStyle name="Normal 2 2 2 3 9 2 3" xfId="13760" xr:uid="{00000000-0005-0000-0000-0000BD350000}"/>
    <cellStyle name="Normal 2 2 2 3 9 3" xfId="13761" xr:uid="{00000000-0005-0000-0000-0000BE350000}"/>
    <cellStyle name="Normal 2 2 2 3 9 4" xfId="13762" xr:uid="{00000000-0005-0000-0000-0000BF350000}"/>
    <cellStyle name="Normal 2 2 2 4" xfId="13763" xr:uid="{00000000-0005-0000-0000-0000C0350000}"/>
    <cellStyle name="Normal 2 2 2 4 10" xfId="13764" xr:uid="{00000000-0005-0000-0000-0000C1350000}"/>
    <cellStyle name="Normal 2 2 2 4 10 2" xfId="13765" xr:uid="{00000000-0005-0000-0000-0000C2350000}"/>
    <cellStyle name="Normal 2 2 2 4 10 3" xfId="13766" xr:uid="{00000000-0005-0000-0000-0000C3350000}"/>
    <cellStyle name="Normal 2 2 2 4 11" xfId="13767" xr:uid="{00000000-0005-0000-0000-0000C4350000}"/>
    <cellStyle name="Normal 2 2 2 4 12" xfId="13768" xr:uid="{00000000-0005-0000-0000-0000C5350000}"/>
    <cellStyle name="Normal 2 2 2 4 2" xfId="13769" xr:uid="{00000000-0005-0000-0000-0000C6350000}"/>
    <cellStyle name="Normal 2 2 2 4 2 10" xfId="13770" xr:uid="{00000000-0005-0000-0000-0000C7350000}"/>
    <cellStyle name="Normal 2 2 2 4 2 2" xfId="13771" xr:uid="{00000000-0005-0000-0000-0000C8350000}"/>
    <cellStyle name="Normal 2 2 2 4 2 2 2" xfId="13772" xr:uid="{00000000-0005-0000-0000-0000C9350000}"/>
    <cellStyle name="Normal 2 2 2 4 2 2 2 2" xfId="13773" xr:uid="{00000000-0005-0000-0000-0000CA350000}"/>
    <cellStyle name="Normal 2 2 2 4 2 2 2 3" xfId="13774" xr:uid="{00000000-0005-0000-0000-0000CB350000}"/>
    <cellStyle name="Normal 2 2 2 4 2 2 3" xfId="13775" xr:uid="{00000000-0005-0000-0000-0000CC350000}"/>
    <cellStyle name="Normal 2 2 2 4 2 2 4" xfId="13776" xr:uid="{00000000-0005-0000-0000-0000CD350000}"/>
    <cellStyle name="Normal 2 2 2 4 2 3" xfId="13777" xr:uid="{00000000-0005-0000-0000-0000CE350000}"/>
    <cellStyle name="Normal 2 2 2 4 2 3 2" xfId="13778" xr:uid="{00000000-0005-0000-0000-0000CF350000}"/>
    <cellStyle name="Normal 2 2 2 4 2 3 2 2" xfId="13779" xr:uid="{00000000-0005-0000-0000-0000D0350000}"/>
    <cellStyle name="Normal 2 2 2 4 2 3 2 3" xfId="13780" xr:uid="{00000000-0005-0000-0000-0000D1350000}"/>
    <cellStyle name="Normal 2 2 2 4 2 3 3" xfId="13781" xr:uid="{00000000-0005-0000-0000-0000D2350000}"/>
    <cellStyle name="Normal 2 2 2 4 2 3 4" xfId="13782" xr:uid="{00000000-0005-0000-0000-0000D3350000}"/>
    <cellStyle name="Normal 2 2 2 4 2 4" xfId="13783" xr:uid="{00000000-0005-0000-0000-0000D4350000}"/>
    <cellStyle name="Normal 2 2 2 4 2 4 2" xfId="13784" xr:uid="{00000000-0005-0000-0000-0000D5350000}"/>
    <cellStyle name="Normal 2 2 2 4 2 4 2 2" xfId="13785" xr:uid="{00000000-0005-0000-0000-0000D6350000}"/>
    <cellStyle name="Normal 2 2 2 4 2 4 2 3" xfId="13786" xr:uid="{00000000-0005-0000-0000-0000D7350000}"/>
    <cellStyle name="Normal 2 2 2 4 2 4 3" xfId="13787" xr:uid="{00000000-0005-0000-0000-0000D8350000}"/>
    <cellStyle name="Normal 2 2 2 4 2 4 4" xfId="13788" xr:uid="{00000000-0005-0000-0000-0000D9350000}"/>
    <cellStyle name="Normal 2 2 2 4 2 5" xfId="13789" xr:uid="{00000000-0005-0000-0000-0000DA350000}"/>
    <cellStyle name="Normal 2 2 2 4 2 5 2" xfId="13790" xr:uid="{00000000-0005-0000-0000-0000DB350000}"/>
    <cellStyle name="Normal 2 2 2 4 2 5 2 2" xfId="13791" xr:uid="{00000000-0005-0000-0000-0000DC350000}"/>
    <cellStyle name="Normal 2 2 2 4 2 5 2 3" xfId="13792" xr:uid="{00000000-0005-0000-0000-0000DD350000}"/>
    <cellStyle name="Normal 2 2 2 4 2 5 3" xfId="13793" xr:uid="{00000000-0005-0000-0000-0000DE350000}"/>
    <cellStyle name="Normal 2 2 2 4 2 5 4" xfId="13794" xr:uid="{00000000-0005-0000-0000-0000DF350000}"/>
    <cellStyle name="Normal 2 2 2 4 2 6" xfId="13795" xr:uid="{00000000-0005-0000-0000-0000E0350000}"/>
    <cellStyle name="Normal 2 2 2 4 2 6 2" xfId="13796" xr:uid="{00000000-0005-0000-0000-0000E1350000}"/>
    <cellStyle name="Normal 2 2 2 4 2 6 2 2" xfId="13797" xr:uid="{00000000-0005-0000-0000-0000E2350000}"/>
    <cellStyle name="Normal 2 2 2 4 2 6 2 3" xfId="13798" xr:uid="{00000000-0005-0000-0000-0000E3350000}"/>
    <cellStyle name="Normal 2 2 2 4 2 6 3" xfId="13799" xr:uid="{00000000-0005-0000-0000-0000E4350000}"/>
    <cellStyle name="Normal 2 2 2 4 2 6 4" xfId="13800" xr:uid="{00000000-0005-0000-0000-0000E5350000}"/>
    <cellStyle name="Normal 2 2 2 4 2 7" xfId="13801" xr:uid="{00000000-0005-0000-0000-0000E6350000}"/>
    <cellStyle name="Normal 2 2 2 4 2 7 2" xfId="13802" xr:uid="{00000000-0005-0000-0000-0000E7350000}"/>
    <cellStyle name="Normal 2 2 2 4 2 7 2 2" xfId="13803" xr:uid="{00000000-0005-0000-0000-0000E8350000}"/>
    <cellStyle name="Normal 2 2 2 4 2 7 2 3" xfId="13804" xr:uid="{00000000-0005-0000-0000-0000E9350000}"/>
    <cellStyle name="Normal 2 2 2 4 2 7 3" xfId="13805" xr:uid="{00000000-0005-0000-0000-0000EA350000}"/>
    <cellStyle name="Normal 2 2 2 4 2 7 4" xfId="13806" xr:uid="{00000000-0005-0000-0000-0000EB350000}"/>
    <cellStyle name="Normal 2 2 2 4 2 8" xfId="13807" xr:uid="{00000000-0005-0000-0000-0000EC350000}"/>
    <cellStyle name="Normal 2 2 2 4 2 8 2" xfId="13808" xr:uid="{00000000-0005-0000-0000-0000ED350000}"/>
    <cellStyle name="Normal 2 2 2 4 2 8 3" xfId="13809" xr:uid="{00000000-0005-0000-0000-0000EE350000}"/>
    <cellStyle name="Normal 2 2 2 4 2 9" xfId="13810" xr:uid="{00000000-0005-0000-0000-0000EF350000}"/>
    <cellStyle name="Normal 2 2 2 4 3" xfId="13811" xr:uid="{00000000-0005-0000-0000-0000F0350000}"/>
    <cellStyle name="Normal 2 2 2 4 3 10" xfId="13812" xr:uid="{00000000-0005-0000-0000-0000F1350000}"/>
    <cellStyle name="Normal 2 2 2 4 3 2" xfId="13813" xr:uid="{00000000-0005-0000-0000-0000F2350000}"/>
    <cellStyle name="Normal 2 2 2 4 3 2 2" xfId="13814" xr:uid="{00000000-0005-0000-0000-0000F3350000}"/>
    <cellStyle name="Normal 2 2 2 4 3 2 2 2" xfId="13815" xr:uid="{00000000-0005-0000-0000-0000F4350000}"/>
    <cellStyle name="Normal 2 2 2 4 3 2 2 3" xfId="13816" xr:uid="{00000000-0005-0000-0000-0000F5350000}"/>
    <cellStyle name="Normal 2 2 2 4 3 2 3" xfId="13817" xr:uid="{00000000-0005-0000-0000-0000F6350000}"/>
    <cellStyle name="Normal 2 2 2 4 3 2 4" xfId="13818" xr:uid="{00000000-0005-0000-0000-0000F7350000}"/>
    <cellStyle name="Normal 2 2 2 4 3 3" xfId="13819" xr:uid="{00000000-0005-0000-0000-0000F8350000}"/>
    <cellStyle name="Normal 2 2 2 4 3 3 2" xfId="13820" xr:uid="{00000000-0005-0000-0000-0000F9350000}"/>
    <cellStyle name="Normal 2 2 2 4 3 3 2 2" xfId="13821" xr:uid="{00000000-0005-0000-0000-0000FA350000}"/>
    <cellStyle name="Normal 2 2 2 4 3 3 2 3" xfId="13822" xr:uid="{00000000-0005-0000-0000-0000FB350000}"/>
    <cellStyle name="Normal 2 2 2 4 3 3 3" xfId="13823" xr:uid="{00000000-0005-0000-0000-0000FC350000}"/>
    <cellStyle name="Normal 2 2 2 4 3 3 4" xfId="13824" xr:uid="{00000000-0005-0000-0000-0000FD350000}"/>
    <cellStyle name="Normal 2 2 2 4 3 4" xfId="13825" xr:uid="{00000000-0005-0000-0000-0000FE350000}"/>
    <cellStyle name="Normal 2 2 2 4 3 4 2" xfId="13826" xr:uid="{00000000-0005-0000-0000-0000FF350000}"/>
    <cellStyle name="Normal 2 2 2 4 3 4 2 2" xfId="13827" xr:uid="{00000000-0005-0000-0000-000000360000}"/>
    <cellStyle name="Normal 2 2 2 4 3 4 2 3" xfId="13828" xr:uid="{00000000-0005-0000-0000-000001360000}"/>
    <cellStyle name="Normal 2 2 2 4 3 4 3" xfId="13829" xr:uid="{00000000-0005-0000-0000-000002360000}"/>
    <cellStyle name="Normal 2 2 2 4 3 4 4" xfId="13830" xr:uid="{00000000-0005-0000-0000-000003360000}"/>
    <cellStyle name="Normal 2 2 2 4 3 5" xfId="13831" xr:uid="{00000000-0005-0000-0000-000004360000}"/>
    <cellStyle name="Normal 2 2 2 4 3 5 2" xfId="13832" xr:uid="{00000000-0005-0000-0000-000005360000}"/>
    <cellStyle name="Normal 2 2 2 4 3 5 2 2" xfId="13833" xr:uid="{00000000-0005-0000-0000-000006360000}"/>
    <cellStyle name="Normal 2 2 2 4 3 5 2 3" xfId="13834" xr:uid="{00000000-0005-0000-0000-000007360000}"/>
    <cellStyle name="Normal 2 2 2 4 3 5 3" xfId="13835" xr:uid="{00000000-0005-0000-0000-000008360000}"/>
    <cellStyle name="Normal 2 2 2 4 3 5 4" xfId="13836" xr:uid="{00000000-0005-0000-0000-000009360000}"/>
    <cellStyle name="Normal 2 2 2 4 3 6" xfId="13837" xr:uid="{00000000-0005-0000-0000-00000A360000}"/>
    <cellStyle name="Normal 2 2 2 4 3 6 2" xfId="13838" xr:uid="{00000000-0005-0000-0000-00000B360000}"/>
    <cellStyle name="Normal 2 2 2 4 3 6 2 2" xfId="13839" xr:uid="{00000000-0005-0000-0000-00000C360000}"/>
    <cellStyle name="Normal 2 2 2 4 3 6 2 3" xfId="13840" xr:uid="{00000000-0005-0000-0000-00000D360000}"/>
    <cellStyle name="Normal 2 2 2 4 3 6 3" xfId="13841" xr:uid="{00000000-0005-0000-0000-00000E360000}"/>
    <cellStyle name="Normal 2 2 2 4 3 6 4" xfId="13842" xr:uid="{00000000-0005-0000-0000-00000F360000}"/>
    <cellStyle name="Normal 2 2 2 4 3 7" xfId="13843" xr:uid="{00000000-0005-0000-0000-000010360000}"/>
    <cellStyle name="Normal 2 2 2 4 3 7 2" xfId="13844" xr:uid="{00000000-0005-0000-0000-000011360000}"/>
    <cellStyle name="Normal 2 2 2 4 3 7 2 2" xfId="13845" xr:uid="{00000000-0005-0000-0000-000012360000}"/>
    <cellStyle name="Normal 2 2 2 4 3 7 2 3" xfId="13846" xr:uid="{00000000-0005-0000-0000-000013360000}"/>
    <cellStyle name="Normal 2 2 2 4 3 7 3" xfId="13847" xr:uid="{00000000-0005-0000-0000-000014360000}"/>
    <cellStyle name="Normal 2 2 2 4 3 7 4" xfId="13848" xr:uid="{00000000-0005-0000-0000-000015360000}"/>
    <cellStyle name="Normal 2 2 2 4 3 8" xfId="13849" xr:uid="{00000000-0005-0000-0000-000016360000}"/>
    <cellStyle name="Normal 2 2 2 4 3 8 2" xfId="13850" xr:uid="{00000000-0005-0000-0000-000017360000}"/>
    <cellStyle name="Normal 2 2 2 4 3 8 3" xfId="13851" xr:uid="{00000000-0005-0000-0000-000018360000}"/>
    <cellStyle name="Normal 2 2 2 4 3 9" xfId="13852" xr:uid="{00000000-0005-0000-0000-000019360000}"/>
    <cellStyle name="Normal 2 2 2 4 4" xfId="13853" xr:uid="{00000000-0005-0000-0000-00001A360000}"/>
    <cellStyle name="Normal 2 2 2 4 4 2" xfId="13854" xr:uid="{00000000-0005-0000-0000-00001B360000}"/>
    <cellStyle name="Normal 2 2 2 4 4 2 2" xfId="13855" xr:uid="{00000000-0005-0000-0000-00001C360000}"/>
    <cellStyle name="Normal 2 2 2 4 4 2 3" xfId="13856" xr:uid="{00000000-0005-0000-0000-00001D360000}"/>
    <cellStyle name="Normal 2 2 2 4 4 3" xfId="13857" xr:uid="{00000000-0005-0000-0000-00001E360000}"/>
    <cellStyle name="Normal 2 2 2 4 4 4" xfId="13858" xr:uid="{00000000-0005-0000-0000-00001F360000}"/>
    <cellStyle name="Normal 2 2 2 4 5" xfId="13859" xr:uid="{00000000-0005-0000-0000-000020360000}"/>
    <cellStyle name="Normal 2 2 2 4 5 2" xfId="13860" xr:uid="{00000000-0005-0000-0000-000021360000}"/>
    <cellStyle name="Normal 2 2 2 4 5 2 2" xfId="13861" xr:uid="{00000000-0005-0000-0000-000022360000}"/>
    <cellStyle name="Normal 2 2 2 4 5 2 3" xfId="13862" xr:uid="{00000000-0005-0000-0000-000023360000}"/>
    <cellStyle name="Normal 2 2 2 4 5 3" xfId="13863" xr:uid="{00000000-0005-0000-0000-000024360000}"/>
    <cellStyle name="Normal 2 2 2 4 5 4" xfId="13864" xr:uid="{00000000-0005-0000-0000-000025360000}"/>
    <cellStyle name="Normal 2 2 2 4 6" xfId="13865" xr:uid="{00000000-0005-0000-0000-000026360000}"/>
    <cellStyle name="Normal 2 2 2 4 6 2" xfId="13866" xr:uid="{00000000-0005-0000-0000-000027360000}"/>
    <cellStyle name="Normal 2 2 2 4 6 2 2" xfId="13867" xr:uid="{00000000-0005-0000-0000-000028360000}"/>
    <cellStyle name="Normal 2 2 2 4 6 2 3" xfId="13868" xr:uid="{00000000-0005-0000-0000-000029360000}"/>
    <cellStyle name="Normal 2 2 2 4 6 3" xfId="13869" xr:uid="{00000000-0005-0000-0000-00002A360000}"/>
    <cellStyle name="Normal 2 2 2 4 6 4" xfId="13870" xr:uid="{00000000-0005-0000-0000-00002B360000}"/>
    <cellStyle name="Normal 2 2 2 4 7" xfId="13871" xr:uid="{00000000-0005-0000-0000-00002C360000}"/>
    <cellStyle name="Normal 2 2 2 4 7 2" xfId="13872" xr:uid="{00000000-0005-0000-0000-00002D360000}"/>
    <cellStyle name="Normal 2 2 2 4 7 2 2" xfId="13873" xr:uid="{00000000-0005-0000-0000-00002E360000}"/>
    <cellStyle name="Normal 2 2 2 4 7 2 3" xfId="13874" xr:uid="{00000000-0005-0000-0000-00002F360000}"/>
    <cellStyle name="Normal 2 2 2 4 7 3" xfId="13875" xr:uid="{00000000-0005-0000-0000-000030360000}"/>
    <cellStyle name="Normal 2 2 2 4 7 4" xfId="13876" xr:uid="{00000000-0005-0000-0000-000031360000}"/>
    <cellStyle name="Normal 2 2 2 4 8" xfId="13877" xr:uid="{00000000-0005-0000-0000-000032360000}"/>
    <cellStyle name="Normal 2 2 2 4 8 2" xfId="13878" xr:uid="{00000000-0005-0000-0000-000033360000}"/>
    <cellStyle name="Normal 2 2 2 4 8 2 2" xfId="13879" xr:uid="{00000000-0005-0000-0000-000034360000}"/>
    <cellStyle name="Normal 2 2 2 4 8 2 3" xfId="13880" xr:uid="{00000000-0005-0000-0000-000035360000}"/>
    <cellStyle name="Normal 2 2 2 4 8 3" xfId="13881" xr:uid="{00000000-0005-0000-0000-000036360000}"/>
    <cellStyle name="Normal 2 2 2 4 8 4" xfId="13882" xr:uid="{00000000-0005-0000-0000-000037360000}"/>
    <cellStyle name="Normal 2 2 2 4 9" xfId="13883" xr:uid="{00000000-0005-0000-0000-000038360000}"/>
    <cellStyle name="Normal 2 2 2 4 9 2" xfId="13884" xr:uid="{00000000-0005-0000-0000-000039360000}"/>
    <cellStyle name="Normal 2 2 2 4 9 2 2" xfId="13885" xr:uid="{00000000-0005-0000-0000-00003A360000}"/>
    <cellStyle name="Normal 2 2 2 4 9 2 3" xfId="13886" xr:uid="{00000000-0005-0000-0000-00003B360000}"/>
    <cellStyle name="Normal 2 2 2 4 9 3" xfId="13887" xr:uid="{00000000-0005-0000-0000-00003C360000}"/>
    <cellStyle name="Normal 2 2 2 4 9 4" xfId="13888" xr:uid="{00000000-0005-0000-0000-00003D360000}"/>
    <cellStyle name="Normal 2 2 2 5" xfId="13889" xr:uid="{00000000-0005-0000-0000-00003E360000}"/>
    <cellStyle name="Normal 2 2 2 5 10" xfId="13890" xr:uid="{00000000-0005-0000-0000-00003F360000}"/>
    <cellStyle name="Normal 2 2 2 5 2" xfId="13891" xr:uid="{00000000-0005-0000-0000-000040360000}"/>
    <cellStyle name="Normal 2 2 2 5 2 2" xfId="13892" xr:uid="{00000000-0005-0000-0000-000041360000}"/>
    <cellStyle name="Normal 2 2 2 5 2 2 2" xfId="13893" xr:uid="{00000000-0005-0000-0000-000042360000}"/>
    <cellStyle name="Normal 2 2 2 5 2 2 3" xfId="13894" xr:uid="{00000000-0005-0000-0000-000043360000}"/>
    <cellStyle name="Normal 2 2 2 5 2 3" xfId="13895" xr:uid="{00000000-0005-0000-0000-000044360000}"/>
    <cellStyle name="Normal 2 2 2 5 2 4" xfId="13896" xr:uid="{00000000-0005-0000-0000-000045360000}"/>
    <cellStyle name="Normal 2 2 2 5 3" xfId="13897" xr:uid="{00000000-0005-0000-0000-000046360000}"/>
    <cellStyle name="Normal 2 2 2 5 3 2" xfId="13898" xr:uid="{00000000-0005-0000-0000-000047360000}"/>
    <cellStyle name="Normal 2 2 2 5 3 2 2" xfId="13899" xr:uid="{00000000-0005-0000-0000-000048360000}"/>
    <cellStyle name="Normal 2 2 2 5 3 2 3" xfId="13900" xr:uid="{00000000-0005-0000-0000-000049360000}"/>
    <cellStyle name="Normal 2 2 2 5 3 3" xfId="13901" xr:uid="{00000000-0005-0000-0000-00004A360000}"/>
    <cellStyle name="Normal 2 2 2 5 3 4" xfId="13902" xr:uid="{00000000-0005-0000-0000-00004B360000}"/>
    <cellStyle name="Normal 2 2 2 5 4" xfId="13903" xr:uid="{00000000-0005-0000-0000-00004C360000}"/>
    <cellStyle name="Normal 2 2 2 5 4 2" xfId="13904" xr:uid="{00000000-0005-0000-0000-00004D360000}"/>
    <cellStyle name="Normal 2 2 2 5 4 2 2" xfId="13905" xr:uid="{00000000-0005-0000-0000-00004E360000}"/>
    <cellStyle name="Normal 2 2 2 5 4 2 3" xfId="13906" xr:uid="{00000000-0005-0000-0000-00004F360000}"/>
    <cellStyle name="Normal 2 2 2 5 4 3" xfId="13907" xr:uid="{00000000-0005-0000-0000-000050360000}"/>
    <cellStyle name="Normal 2 2 2 5 4 4" xfId="13908" xr:uid="{00000000-0005-0000-0000-000051360000}"/>
    <cellStyle name="Normal 2 2 2 5 5" xfId="13909" xr:uid="{00000000-0005-0000-0000-000052360000}"/>
    <cellStyle name="Normal 2 2 2 5 5 2" xfId="13910" xr:uid="{00000000-0005-0000-0000-000053360000}"/>
    <cellStyle name="Normal 2 2 2 5 5 2 2" xfId="13911" xr:uid="{00000000-0005-0000-0000-000054360000}"/>
    <cellStyle name="Normal 2 2 2 5 5 2 3" xfId="13912" xr:uid="{00000000-0005-0000-0000-000055360000}"/>
    <cellStyle name="Normal 2 2 2 5 5 3" xfId="13913" xr:uid="{00000000-0005-0000-0000-000056360000}"/>
    <cellStyle name="Normal 2 2 2 5 5 4" xfId="13914" xr:uid="{00000000-0005-0000-0000-000057360000}"/>
    <cellStyle name="Normal 2 2 2 5 6" xfId="13915" xr:uid="{00000000-0005-0000-0000-000058360000}"/>
    <cellStyle name="Normal 2 2 2 5 6 2" xfId="13916" xr:uid="{00000000-0005-0000-0000-000059360000}"/>
    <cellStyle name="Normal 2 2 2 5 6 2 2" xfId="13917" xr:uid="{00000000-0005-0000-0000-00005A360000}"/>
    <cellStyle name="Normal 2 2 2 5 6 2 3" xfId="13918" xr:uid="{00000000-0005-0000-0000-00005B360000}"/>
    <cellStyle name="Normal 2 2 2 5 6 3" xfId="13919" xr:uid="{00000000-0005-0000-0000-00005C360000}"/>
    <cellStyle name="Normal 2 2 2 5 6 4" xfId="13920" xr:uid="{00000000-0005-0000-0000-00005D360000}"/>
    <cellStyle name="Normal 2 2 2 5 7" xfId="13921" xr:uid="{00000000-0005-0000-0000-00005E360000}"/>
    <cellStyle name="Normal 2 2 2 5 7 2" xfId="13922" xr:uid="{00000000-0005-0000-0000-00005F360000}"/>
    <cellStyle name="Normal 2 2 2 5 7 2 2" xfId="13923" xr:uid="{00000000-0005-0000-0000-000060360000}"/>
    <cellStyle name="Normal 2 2 2 5 7 2 3" xfId="13924" xr:uid="{00000000-0005-0000-0000-000061360000}"/>
    <cellStyle name="Normal 2 2 2 5 7 3" xfId="13925" xr:uid="{00000000-0005-0000-0000-000062360000}"/>
    <cellStyle name="Normal 2 2 2 5 7 4" xfId="13926" xr:uid="{00000000-0005-0000-0000-000063360000}"/>
    <cellStyle name="Normal 2 2 2 5 8" xfId="13927" xr:uid="{00000000-0005-0000-0000-000064360000}"/>
    <cellStyle name="Normal 2 2 2 5 8 2" xfId="13928" xr:uid="{00000000-0005-0000-0000-000065360000}"/>
    <cellStyle name="Normal 2 2 2 5 8 3" xfId="13929" xr:uid="{00000000-0005-0000-0000-000066360000}"/>
    <cellStyle name="Normal 2 2 2 5 9" xfId="13930" xr:uid="{00000000-0005-0000-0000-000067360000}"/>
    <cellStyle name="Normal 2 2 2 6" xfId="13931" xr:uid="{00000000-0005-0000-0000-000068360000}"/>
    <cellStyle name="Normal 2 2 2 6 10" xfId="13932" xr:uid="{00000000-0005-0000-0000-000069360000}"/>
    <cellStyle name="Normal 2 2 2 6 2" xfId="13933" xr:uid="{00000000-0005-0000-0000-00006A360000}"/>
    <cellStyle name="Normal 2 2 2 6 2 2" xfId="13934" xr:uid="{00000000-0005-0000-0000-00006B360000}"/>
    <cellStyle name="Normal 2 2 2 6 2 2 2" xfId="13935" xr:uid="{00000000-0005-0000-0000-00006C360000}"/>
    <cellStyle name="Normal 2 2 2 6 2 2 3" xfId="13936" xr:uid="{00000000-0005-0000-0000-00006D360000}"/>
    <cellStyle name="Normal 2 2 2 6 2 3" xfId="13937" xr:uid="{00000000-0005-0000-0000-00006E360000}"/>
    <cellStyle name="Normal 2 2 2 6 2 4" xfId="13938" xr:uid="{00000000-0005-0000-0000-00006F360000}"/>
    <cellStyle name="Normal 2 2 2 6 3" xfId="13939" xr:uid="{00000000-0005-0000-0000-000070360000}"/>
    <cellStyle name="Normal 2 2 2 6 3 2" xfId="13940" xr:uid="{00000000-0005-0000-0000-000071360000}"/>
    <cellStyle name="Normal 2 2 2 6 3 2 2" xfId="13941" xr:uid="{00000000-0005-0000-0000-000072360000}"/>
    <cellStyle name="Normal 2 2 2 6 3 2 3" xfId="13942" xr:uid="{00000000-0005-0000-0000-000073360000}"/>
    <cellStyle name="Normal 2 2 2 6 3 3" xfId="13943" xr:uid="{00000000-0005-0000-0000-000074360000}"/>
    <cellStyle name="Normal 2 2 2 6 3 4" xfId="13944" xr:uid="{00000000-0005-0000-0000-000075360000}"/>
    <cellStyle name="Normal 2 2 2 6 4" xfId="13945" xr:uid="{00000000-0005-0000-0000-000076360000}"/>
    <cellStyle name="Normal 2 2 2 6 4 2" xfId="13946" xr:uid="{00000000-0005-0000-0000-000077360000}"/>
    <cellStyle name="Normal 2 2 2 6 4 2 2" xfId="13947" xr:uid="{00000000-0005-0000-0000-000078360000}"/>
    <cellStyle name="Normal 2 2 2 6 4 2 3" xfId="13948" xr:uid="{00000000-0005-0000-0000-000079360000}"/>
    <cellStyle name="Normal 2 2 2 6 4 3" xfId="13949" xr:uid="{00000000-0005-0000-0000-00007A360000}"/>
    <cellStyle name="Normal 2 2 2 6 4 4" xfId="13950" xr:uid="{00000000-0005-0000-0000-00007B360000}"/>
    <cellStyle name="Normal 2 2 2 6 5" xfId="13951" xr:uid="{00000000-0005-0000-0000-00007C360000}"/>
    <cellStyle name="Normal 2 2 2 6 5 2" xfId="13952" xr:uid="{00000000-0005-0000-0000-00007D360000}"/>
    <cellStyle name="Normal 2 2 2 6 5 2 2" xfId="13953" xr:uid="{00000000-0005-0000-0000-00007E360000}"/>
    <cellStyle name="Normal 2 2 2 6 5 2 3" xfId="13954" xr:uid="{00000000-0005-0000-0000-00007F360000}"/>
    <cellStyle name="Normal 2 2 2 6 5 3" xfId="13955" xr:uid="{00000000-0005-0000-0000-000080360000}"/>
    <cellStyle name="Normal 2 2 2 6 5 4" xfId="13956" xr:uid="{00000000-0005-0000-0000-000081360000}"/>
    <cellStyle name="Normal 2 2 2 6 6" xfId="13957" xr:uid="{00000000-0005-0000-0000-000082360000}"/>
    <cellStyle name="Normal 2 2 2 6 6 2" xfId="13958" xr:uid="{00000000-0005-0000-0000-000083360000}"/>
    <cellStyle name="Normal 2 2 2 6 6 2 2" xfId="13959" xr:uid="{00000000-0005-0000-0000-000084360000}"/>
    <cellStyle name="Normal 2 2 2 6 6 2 3" xfId="13960" xr:uid="{00000000-0005-0000-0000-000085360000}"/>
    <cellStyle name="Normal 2 2 2 6 6 3" xfId="13961" xr:uid="{00000000-0005-0000-0000-000086360000}"/>
    <cellStyle name="Normal 2 2 2 6 6 4" xfId="13962" xr:uid="{00000000-0005-0000-0000-000087360000}"/>
    <cellStyle name="Normal 2 2 2 6 7" xfId="13963" xr:uid="{00000000-0005-0000-0000-000088360000}"/>
    <cellStyle name="Normal 2 2 2 6 7 2" xfId="13964" xr:uid="{00000000-0005-0000-0000-000089360000}"/>
    <cellStyle name="Normal 2 2 2 6 7 2 2" xfId="13965" xr:uid="{00000000-0005-0000-0000-00008A360000}"/>
    <cellStyle name="Normal 2 2 2 6 7 2 3" xfId="13966" xr:uid="{00000000-0005-0000-0000-00008B360000}"/>
    <cellStyle name="Normal 2 2 2 6 7 3" xfId="13967" xr:uid="{00000000-0005-0000-0000-00008C360000}"/>
    <cellStyle name="Normal 2 2 2 6 7 4" xfId="13968" xr:uid="{00000000-0005-0000-0000-00008D360000}"/>
    <cellStyle name="Normal 2 2 2 6 8" xfId="13969" xr:uid="{00000000-0005-0000-0000-00008E360000}"/>
    <cellStyle name="Normal 2 2 2 6 8 2" xfId="13970" xr:uid="{00000000-0005-0000-0000-00008F360000}"/>
    <cellStyle name="Normal 2 2 2 6 8 3" xfId="13971" xr:uid="{00000000-0005-0000-0000-000090360000}"/>
    <cellStyle name="Normal 2 2 2 6 9" xfId="13972" xr:uid="{00000000-0005-0000-0000-000091360000}"/>
    <cellStyle name="Normal 2 2 2 7" xfId="13973" xr:uid="{00000000-0005-0000-0000-000092360000}"/>
    <cellStyle name="Normal 2 2 2 7 2" xfId="13974" xr:uid="{00000000-0005-0000-0000-000093360000}"/>
    <cellStyle name="Normal 2 2 2 7 2 2" xfId="13975" xr:uid="{00000000-0005-0000-0000-000094360000}"/>
    <cellStyle name="Normal 2 2 2 7 2 3" xfId="13976" xr:uid="{00000000-0005-0000-0000-000095360000}"/>
    <cellStyle name="Normal 2 2 2 7 3" xfId="13977" xr:uid="{00000000-0005-0000-0000-000096360000}"/>
    <cellStyle name="Normal 2 2 2 7 4" xfId="13978" xr:uid="{00000000-0005-0000-0000-000097360000}"/>
    <cellStyle name="Normal 2 2 2 8" xfId="13979" xr:uid="{00000000-0005-0000-0000-000098360000}"/>
    <cellStyle name="Normal 2 2 2 8 2" xfId="13980" xr:uid="{00000000-0005-0000-0000-000099360000}"/>
    <cellStyle name="Normal 2 2 2 8 2 2" xfId="13981" xr:uid="{00000000-0005-0000-0000-00009A360000}"/>
    <cellStyle name="Normal 2 2 2 8 2 3" xfId="13982" xr:uid="{00000000-0005-0000-0000-00009B360000}"/>
    <cellStyle name="Normal 2 2 2 8 3" xfId="13983" xr:uid="{00000000-0005-0000-0000-00009C360000}"/>
    <cellStyle name="Normal 2 2 2 8 4" xfId="13984" xr:uid="{00000000-0005-0000-0000-00009D360000}"/>
    <cellStyle name="Normal 2 2 2 9" xfId="13985" xr:uid="{00000000-0005-0000-0000-00009E360000}"/>
    <cellStyle name="Normal 2 2 2 9 2" xfId="13986" xr:uid="{00000000-0005-0000-0000-00009F360000}"/>
    <cellStyle name="Normal 2 2 2 9 2 2" xfId="13987" xr:uid="{00000000-0005-0000-0000-0000A0360000}"/>
    <cellStyle name="Normal 2 2 2 9 2 3" xfId="13988" xr:uid="{00000000-0005-0000-0000-0000A1360000}"/>
    <cellStyle name="Normal 2 2 2 9 3" xfId="13989" xr:uid="{00000000-0005-0000-0000-0000A2360000}"/>
    <cellStyle name="Normal 2 2 2 9 4" xfId="13990" xr:uid="{00000000-0005-0000-0000-0000A3360000}"/>
    <cellStyle name="Normal 2 2 3" xfId="13991" xr:uid="{00000000-0005-0000-0000-0000A4360000}"/>
    <cellStyle name="Normal 2 2 3 2" xfId="13992" xr:uid="{00000000-0005-0000-0000-0000A5360000}"/>
    <cellStyle name="Normal 2 2 4" xfId="13993" xr:uid="{00000000-0005-0000-0000-0000A6360000}"/>
    <cellStyle name="Normal 2 2 4 10" xfId="13994" xr:uid="{00000000-0005-0000-0000-0000A7360000}"/>
    <cellStyle name="Normal 2 2 4 10 2" xfId="13995" xr:uid="{00000000-0005-0000-0000-0000A8360000}"/>
    <cellStyle name="Normal 2 2 4 10 2 2" xfId="13996" xr:uid="{00000000-0005-0000-0000-0000A9360000}"/>
    <cellStyle name="Normal 2 2 4 10 2 3" xfId="13997" xr:uid="{00000000-0005-0000-0000-0000AA360000}"/>
    <cellStyle name="Normal 2 2 4 10 3" xfId="13998" xr:uid="{00000000-0005-0000-0000-0000AB360000}"/>
    <cellStyle name="Normal 2 2 4 10 4" xfId="13999" xr:uid="{00000000-0005-0000-0000-0000AC360000}"/>
    <cellStyle name="Normal 2 2 4 11" xfId="14000" xr:uid="{00000000-0005-0000-0000-0000AD360000}"/>
    <cellStyle name="Normal 2 2 4 11 2" xfId="14001" xr:uid="{00000000-0005-0000-0000-0000AE360000}"/>
    <cellStyle name="Normal 2 2 4 11 2 2" xfId="14002" xr:uid="{00000000-0005-0000-0000-0000AF360000}"/>
    <cellStyle name="Normal 2 2 4 11 2 3" xfId="14003" xr:uid="{00000000-0005-0000-0000-0000B0360000}"/>
    <cellStyle name="Normal 2 2 4 11 3" xfId="14004" xr:uid="{00000000-0005-0000-0000-0000B1360000}"/>
    <cellStyle name="Normal 2 2 4 11 4" xfId="14005" xr:uid="{00000000-0005-0000-0000-0000B2360000}"/>
    <cellStyle name="Normal 2 2 4 12" xfId="14006" xr:uid="{00000000-0005-0000-0000-0000B3360000}"/>
    <cellStyle name="Normal 2 2 4 12 2" xfId="14007" xr:uid="{00000000-0005-0000-0000-0000B4360000}"/>
    <cellStyle name="Normal 2 2 4 12 2 2" xfId="14008" xr:uid="{00000000-0005-0000-0000-0000B5360000}"/>
    <cellStyle name="Normal 2 2 4 12 2 3" xfId="14009" xr:uid="{00000000-0005-0000-0000-0000B6360000}"/>
    <cellStyle name="Normal 2 2 4 12 3" xfId="14010" xr:uid="{00000000-0005-0000-0000-0000B7360000}"/>
    <cellStyle name="Normal 2 2 4 12 4" xfId="14011" xr:uid="{00000000-0005-0000-0000-0000B8360000}"/>
    <cellStyle name="Normal 2 2 4 13" xfId="14012" xr:uid="{00000000-0005-0000-0000-0000B9360000}"/>
    <cellStyle name="Normal 2 2 4 13 2" xfId="14013" xr:uid="{00000000-0005-0000-0000-0000BA360000}"/>
    <cellStyle name="Normal 2 2 4 13 2 2" xfId="14014" xr:uid="{00000000-0005-0000-0000-0000BB360000}"/>
    <cellStyle name="Normal 2 2 4 13 2 3" xfId="14015" xr:uid="{00000000-0005-0000-0000-0000BC360000}"/>
    <cellStyle name="Normal 2 2 4 13 3" xfId="14016" xr:uid="{00000000-0005-0000-0000-0000BD360000}"/>
    <cellStyle name="Normal 2 2 4 13 4" xfId="14017" xr:uid="{00000000-0005-0000-0000-0000BE360000}"/>
    <cellStyle name="Normal 2 2 4 14" xfId="14018" xr:uid="{00000000-0005-0000-0000-0000BF360000}"/>
    <cellStyle name="Normal 2 2 4 14 2" xfId="14019" xr:uid="{00000000-0005-0000-0000-0000C0360000}"/>
    <cellStyle name="Normal 2 2 4 14 3" xfId="14020" xr:uid="{00000000-0005-0000-0000-0000C1360000}"/>
    <cellStyle name="Normal 2 2 4 15" xfId="14021" xr:uid="{00000000-0005-0000-0000-0000C2360000}"/>
    <cellStyle name="Normal 2 2 4 16" xfId="14022" xr:uid="{00000000-0005-0000-0000-0000C3360000}"/>
    <cellStyle name="Normal 2 2 4 2" xfId="14023" xr:uid="{00000000-0005-0000-0000-0000C4360000}"/>
    <cellStyle name="Normal 2 2 4 2 10" xfId="14024" xr:uid="{00000000-0005-0000-0000-0000C5360000}"/>
    <cellStyle name="Normal 2 2 4 2 10 2" xfId="14025" xr:uid="{00000000-0005-0000-0000-0000C6360000}"/>
    <cellStyle name="Normal 2 2 4 2 10 3" xfId="14026" xr:uid="{00000000-0005-0000-0000-0000C7360000}"/>
    <cellStyle name="Normal 2 2 4 2 11" xfId="14027" xr:uid="{00000000-0005-0000-0000-0000C8360000}"/>
    <cellStyle name="Normal 2 2 4 2 12" xfId="14028" xr:uid="{00000000-0005-0000-0000-0000C9360000}"/>
    <cellStyle name="Normal 2 2 4 2 2" xfId="14029" xr:uid="{00000000-0005-0000-0000-0000CA360000}"/>
    <cellStyle name="Normal 2 2 4 2 2 10" xfId="14030" xr:uid="{00000000-0005-0000-0000-0000CB360000}"/>
    <cellStyle name="Normal 2 2 4 2 2 2" xfId="14031" xr:uid="{00000000-0005-0000-0000-0000CC360000}"/>
    <cellStyle name="Normal 2 2 4 2 2 2 2" xfId="14032" xr:uid="{00000000-0005-0000-0000-0000CD360000}"/>
    <cellStyle name="Normal 2 2 4 2 2 2 2 2" xfId="14033" xr:uid="{00000000-0005-0000-0000-0000CE360000}"/>
    <cellStyle name="Normal 2 2 4 2 2 2 2 3" xfId="14034" xr:uid="{00000000-0005-0000-0000-0000CF360000}"/>
    <cellStyle name="Normal 2 2 4 2 2 2 3" xfId="14035" xr:uid="{00000000-0005-0000-0000-0000D0360000}"/>
    <cellStyle name="Normal 2 2 4 2 2 2 4" xfId="14036" xr:uid="{00000000-0005-0000-0000-0000D1360000}"/>
    <cellStyle name="Normal 2 2 4 2 2 3" xfId="14037" xr:uid="{00000000-0005-0000-0000-0000D2360000}"/>
    <cellStyle name="Normal 2 2 4 2 2 3 2" xfId="14038" xr:uid="{00000000-0005-0000-0000-0000D3360000}"/>
    <cellStyle name="Normal 2 2 4 2 2 3 2 2" xfId="14039" xr:uid="{00000000-0005-0000-0000-0000D4360000}"/>
    <cellStyle name="Normal 2 2 4 2 2 3 2 3" xfId="14040" xr:uid="{00000000-0005-0000-0000-0000D5360000}"/>
    <cellStyle name="Normal 2 2 4 2 2 3 3" xfId="14041" xr:uid="{00000000-0005-0000-0000-0000D6360000}"/>
    <cellStyle name="Normal 2 2 4 2 2 3 4" xfId="14042" xr:uid="{00000000-0005-0000-0000-0000D7360000}"/>
    <cellStyle name="Normal 2 2 4 2 2 4" xfId="14043" xr:uid="{00000000-0005-0000-0000-0000D8360000}"/>
    <cellStyle name="Normal 2 2 4 2 2 4 2" xfId="14044" xr:uid="{00000000-0005-0000-0000-0000D9360000}"/>
    <cellStyle name="Normal 2 2 4 2 2 4 2 2" xfId="14045" xr:uid="{00000000-0005-0000-0000-0000DA360000}"/>
    <cellStyle name="Normal 2 2 4 2 2 4 2 3" xfId="14046" xr:uid="{00000000-0005-0000-0000-0000DB360000}"/>
    <cellStyle name="Normal 2 2 4 2 2 4 3" xfId="14047" xr:uid="{00000000-0005-0000-0000-0000DC360000}"/>
    <cellStyle name="Normal 2 2 4 2 2 4 4" xfId="14048" xr:uid="{00000000-0005-0000-0000-0000DD360000}"/>
    <cellStyle name="Normal 2 2 4 2 2 5" xfId="14049" xr:uid="{00000000-0005-0000-0000-0000DE360000}"/>
    <cellStyle name="Normal 2 2 4 2 2 5 2" xfId="14050" xr:uid="{00000000-0005-0000-0000-0000DF360000}"/>
    <cellStyle name="Normal 2 2 4 2 2 5 2 2" xfId="14051" xr:uid="{00000000-0005-0000-0000-0000E0360000}"/>
    <cellStyle name="Normal 2 2 4 2 2 5 2 3" xfId="14052" xr:uid="{00000000-0005-0000-0000-0000E1360000}"/>
    <cellStyle name="Normal 2 2 4 2 2 5 3" xfId="14053" xr:uid="{00000000-0005-0000-0000-0000E2360000}"/>
    <cellStyle name="Normal 2 2 4 2 2 5 4" xfId="14054" xr:uid="{00000000-0005-0000-0000-0000E3360000}"/>
    <cellStyle name="Normal 2 2 4 2 2 6" xfId="14055" xr:uid="{00000000-0005-0000-0000-0000E4360000}"/>
    <cellStyle name="Normal 2 2 4 2 2 6 2" xfId="14056" xr:uid="{00000000-0005-0000-0000-0000E5360000}"/>
    <cellStyle name="Normal 2 2 4 2 2 6 2 2" xfId="14057" xr:uid="{00000000-0005-0000-0000-0000E6360000}"/>
    <cellStyle name="Normal 2 2 4 2 2 6 2 3" xfId="14058" xr:uid="{00000000-0005-0000-0000-0000E7360000}"/>
    <cellStyle name="Normal 2 2 4 2 2 6 3" xfId="14059" xr:uid="{00000000-0005-0000-0000-0000E8360000}"/>
    <cellStyle name="Normal 2 2 4 2 2 6 4" xfId="14060" xr:uid="{00000000-0005-0000-0000-0000E9360000}"/>
    <cellStyle name="Normal 2 2 4 2 2 7" xfId="14061" xr:uid="{00000000-0005-0000-0000-0000EA360000}"/>
    <cellStyle name="Normal 2 2 4 2 2 7 2" xfId="14062" xr:uid="{00000000-0005-0000-0000-0000EB360000}"/>
    <cellStyle name="Normal 2 2 4 2 2 7 2 2" xfId="14063" xr:uid="{00000000-0005-0000-0000-0000EC360000}"/>
    <cellStyle name="Normal 2 2 4 2 2 7 2 3" xfId="14064" xr:uid="{00000000-0005-0000-0000-0000ED360000}"/>
    <cellStyle name="Normal 2 2 4 2 2 7 3" xfId="14065" xr:uid="{00000000-0005-0000-0000-0000EE360000}"/>
    <cellStyle name="Normal 2 2 4 2 2 7 4" xfId="14066" xr:uid="{00000000-0005-0000-0000-0000EF360000}"/>
    <cellStyle name="Normal 2 2 4 2 2 8" xfId="14067" xr:uid="{00000000-0005-0000-0000-0000F0360000}"/>
    <cellStyle name="Normal 2 2 4 2 2 8 2" xfId="14068" xr:uid="{00000000-0005-0000-0000-0000F1360000}"/>
    <cellStyle name="Normal 2 2 4 2 2 8 3" xfId="14069" xr:uid="{00000000-0005-0000-0000-0000F2360000}"/>
    <cellStyle name="Normal 2 2 4 2 2 9" xfId="14070" xr:uid="{00000000-0005-0000-0000-0000F3360000}"/>
    <cellStyle name="Normal 2 2 4 2 3" xfId="14071" xr:uid="{00000000-0005-0000-0000-0000F4360000}"/>
    <cellStyle name="Normal 2 2 4 2 3 10" xfId="14072" xr:uid="{00000000-0005-0000-0000-0000F5360000}"/>
    <cellStyle name="Normal 2 2 4 2 3 2" xfId="14073" xr:uid="{00000000-0005-0000-0000-0000F6360000}"/>
    <cellStyle name="Normal 2 2 4 2 3 2 2" xfId="14074" xr:uid="{00000000-0005-0000-0000-0000F7360000}"/>
    <cellStyle name="Normal 2 2 4 2 3 2 2 2" xfId="14075" xr:uid="{00000000-0005-0000-0000-0000F8360000}"/>
    <cellStyle name="Normal 2 2 4 2 3 2 2 3" xfId="14076" xr:uid="{00000000-0005-0000-0000-0000F9360000}"/>
    <cellStyle name="Normal 2 2 4 2 3 2 3" xfId="14077" xr:uid="{00000000-0005-0000-0000-0000FA360000}"/>
    <cellStyle name="Normal 2 2 4 2 3 2 4" xfId="14078" xr:uid="{00000000-0005-0000-0000-0000FB360000}"/>
    <cellStyle name="Normal 2 2 4 2 3 3" xfId="14079" xr:uid="{00000000-0005-0000-0000-0000FC360000}"/>
    <cellStyle name="Normal 2 2 4 2 3 3 2" xfId="14080" xr:uid="{00000000-0005-0000-0000-0000FD360000}"/>
    <cellStyle name="Normal 2 2 4 2 3 3 2 2" xfId="14081" xr:uid="{00000000-0005-0000-0000-0000FE360000}"/>
    <cellStyle name="Normal 2 2 4 2 3 3 2 3" xfId="14082" xr:uid="{00000000-0005-0000-0000-0000FF360000}"/>
    <cellStyle name="Normal 2 2 4 2 3 3 3" xfId="14083" xr:uid="{00000000-0005-0000-0000-000000370000}"/>
    <cellStyle name="Normal 2 2 4 2 3 3 4" xfId="14084" xr:uid="{00000000-0005-0000-0000-000001370000}"/>
    <cellStyle name="Normal 2 2 4 2 3 4" xfId="14085" xr:uid="{00000000-0005-0000-0000-000002370000}"/>
    <cellStyle name="Normal 2 2 4 2 3 4 2" xfId="14086" xr:uid="{00000000-0005-0000-0000-000003370000}"/>
    <cellStyle name="Normal 2 2 4 2 3 4 2 2" xfId="14087" xr:uid="{00000000-0005-0000-0000-000004370000}"/>
    <cellStyle name="Normal 2 2 4 2 3 4 2 3" xfId="14088" xr:uid="{00000000-0005-0000-0000-000005370000}"/>
    <cellStyle name="Normal 2 2 4 2 3 4 3" xfId="14089" xr:uid="{00000000-0005-0000-0000-000006370000}"/>
    <cellStyle name="Normal 2 2 4 2 3 4 4" xfId="14090" xr:uid="{00000000-0005-0000-0000-000007370000}"/>
    <cellStyle name="Normal 2 2 4 2 3 5" xfId="14091" xr:uid="{00000000-0005-0000-0000-000008370000}"/>
    <cellStyle name="Normal 2 2 4 2 3 5 2" xfId="14092" xr:uid="{00000000-0005-0000-0000-000009370000}"/>
    <cellStyle name="Normal 2 2 4 2 3 5 2 2" xfId="14093" xr:uid="{00000000-0005-0000-0000-00000A370000}"/>
    <cellStyle name="Normal 2 2 4 2 3 5 2 3" xfId="14094" xr:uid="{00000000-0005-0000-0000-00000B370000}"/>
    <cellStyle name="Normal 2 2 4 2 3 5 3" xfId="14095" xr:uid="{00000000-0005-0000-0000-00000C370000}"/>
    <cellStyle name="Normal 2 2 4 2 3 5 4" xfId="14096" xr:uid="{00000000-0005-0000-0000-00000D370000}"/>
    <cellStyle name="Normal 2 2 4 2 3 6" xfId="14097" xr:uid="{00000000-0005-0000-0000-00000E370000}"/>
    <cellStyle name="Normal 2 2 4 2 3 6 2" xfId="14098" xr:uid="{00000000-0005-0000-0000-00000F370000}"/>
    <cellStyle name="Normal 2 2 4 2 3 6 2 2" xfId="14099" xr:uid="{00000000-0005-0000-0000-000010370000}"/>
    <cellStyle name="Normal 2 2 4 2 3 6 2 3" xfId="14100" xr:uid="{00000000-0005-0000-0000-000011370000}"/>
    <cellStyle name="Normal 2 2 4 2 3 6 3" xfId="14101" xr:uid="{00000000-0005-0000-0000-000012370000}"/>
    <cellStyle name="Normal 2 2 4 2 3 6 4" xfId="14102" xr:uid="{00000000-0005-0000-0000-000013370000}"/>
    <cellStyle name="Normal 2 2 4 2 3 7" xfId="14103" xr:uid="{00000000-0005-0000-0000-000014370000}"/>
    <cellStyle name="Normal 2 2 4 2 3 7 2" xfId="14104" xr:uid="{00000000-0005-0000-0000-000015370000}"/>
    <cellStyle name="Normal 2 2 4 2 3 7 2 2" xfId="14105" xr:uid="{00000000-0005-0000-0000-000016370000}"/>
    <cellStyle name="Normal 2 2 4 2 3 7 2 3" xfId="14106" xr:uid="{00000000-0005-0000-0000-000017370000}"/>
    <cellStyle name="Normal 2 2 4 2 3 7 3" xfId="14107" xr:uid="{00000000-0005-0000-0000-000018370000}"/>
    <cellStyle name="Normal 2 2 4 2 3 7 4" xfId="14108" xr:uid="{00000000-0005-0000-0000-000019370000}"/>
    <cellStyle name="Normal 2 2 4 2 3 8" xfId="14109" xr:uid="{00000000-0005-0000-0000-00001A370000}"/>
    <cellStyle name="Normal 2 2 4 2 3 8 2" xfId="14110" xr:uid="{00000000-0005-0000-0000-00001B370000}"/>
    <cellStyle name="Normal 2 2 4 2 3 8 3" xfId="14111" xr:uid="{00000000-0005-0000-0000-00001C370000}"/>
    <cellStyle name="Normal 2 2 4 2 3 9" xfId="14112" xr:uid="{00000000-0005-0000-0000-00001D370000}"/>
    <cellStyle name="Normal 2 2 4 2 4" xfId="14113" xr:uid="{00000000-0005-0000-0000-00001E370000}"/>
    <cellStyle name="Normal 2 2 4 2 4 2" xfId="14114" xr:uid="{00000000-0005-0000-0000-00001F370000}"/>
    <cellStyle name="Normal 2 2 4 2 4 2 2" xfId="14115" xr:uid="{00000000-0005-0000-0000-000020370000}"/>
    <cellStyle name="Normal 2 2 4 2 4 2 3" xfId="14116" xr:uid="{00000000-0005-0000-0000-000021370000}"/>
    <cellStyle name="Normal 2 2 4 2 4 3" xfId="14117" xr:uid="{00000000-0005-0000-0000-000022370000}"/>
    <cellStyle name="Normal 2 2 4 2 4 4" xfId="14118" xr:uid="{00000000-0005-0000-0000-000023370000}"/>
    <cellStyle name="Normal 2 2 4 2 5" xfId="14119" xr:uid="{00000000-0005-0000-0000-000024370000}"/>
    <cellStyle name="Normal 2 2 4 2 5 2" xfId="14120" xr:uid="{00000000-0005-0000-0000-000025370000}"/>
    <cellStyle name="Normal 2 2 4 2 5 2 2" xfId="14121" xr:uid="{00000000-0005-0000-0000-000026370000}"/>
    <cellStyle name="Normal 2 2 4 2 5 2 3" xfId="14122" xr:uid="{00000000-0005-0000-0000-000027370000}"/>
    <cellStyle name="Normal 2 2 4 2 5 3" xfId="14123" xr:uid="{00000000-0005-0000-0000-000028370000}"/>
    <cellStyle name="Normal 2 2 4 2 5 4" xfId="14124" xr:uid="{00000000-0005-0000-0000-000029370000}"/>
    <cellStyle name="Normal 2 2 4 2 6" xfId="14125" xr:uid="{00000000-0005-0000-0000-00002A370000}"/>
    <cellStyle name="Normal 2 2 4 2 6 2" xfId="14126" xr:uid="{00000000-0005-0000-0000-00002B370000}"/>
    <cellStyle name="Normal 2 2 4 2 6 2 2" xfId="14127" xr:uid="{00000000-0005-0000-0000-00002C370000}"/>
    <cellStyle name="Normal 2 2 4 2 6 2 3" xfId="14128" xr:uid="{00000000-0005-0000-0000-00002D370000}"/>
    <cellStyle name="Normal 2 2 4 2 6 3" xfId="14129" xr:uid="{00000000-0005-0000-0000-00002E370000}"/>
    <cellStyle name="Normal 2 2 4 2 6 4" xfId="14130" xr:uid="{00000000-0005-0000-0000-00002F370000}"/>
    <cellStyle name="Normal 2 2 4 2 7" xfId="14131" xr:uid="{00000000-0005-0000-0000-000030370000}"/>
    <cellStyle name="Normal 2 2 4 2 7 2" xfId="14132" xr:uid="{00000000-0005-0000-0000-000031370000}"/>
    <cellStyle name="Normal 2 2 4 2 7 2 2" xfId="14133" xr:uid="{00000000-0005-0000-0000-000032370000}"/>
    <cellStyle name="Normal 2 2 4 2 7 2 3" xfId="14134" xr:uid="{00000000-0005-0000-0000-000033370000}"/>
    <cellStyle name="Normal 2 2 4 2 7 3" xfId="14135" xr:uid="{00000000-0005-0000-0000-000034370000}"/>
    <cellStyle name="Normal 2 2 4 2 7 4" xfId="14136" xr:uid="{00000000-0005-0000-0000-000035370000}"/>
    <cellStyle name="Normal 2 2 4 2 8" xfId="14137" xr:uid="{00000000-0005-0000-0000-000036370000}"/>
    <cellStyle name="Normal 2 2 4 2 8 2" xfId="14138" xr:uid="{00000000-0005-0000-0000-000037370000}"/>
    <cellStyle name="Normal 2 2 4 2 8 2 2" xfId="14139" xr:uid="{00000000-0005-0000-0000-000038370000}"/>
    <cellStyle name="Normal 2 2 4 2 8 2 3" xfId="14140" xr:uid="{00000000-0005-0000-0000-000039370000}"/>
    <cellStyle name="Normal 2 2 4 2 8 3" xfId="14141" xr:uid="{00000000-0005-0000-0000-00003A370000}"/>
    <cellStyle name="Normal 2 2 4 2 8 4" xfId="14142" xr:uid="{00000000-0005-0000-0000-00003B370000}"/>
    <cellStyle name="Normal 2 2 4 2 9" xfId="14143" xr:uid="{00000000-0005-0000-0000-00003C370000}"/>
    <cellStyle name="Normal 2 2 4 2 9 2" xfId="14144" xr:uid="{00000000-0005-0000-0000-00003D370000}"/>
    <cellStyle name="Normal 2 2 4 2 9 2 2" xfId="14145" xr:uid="{00000000-0005-0000-0000-00003E370000}"/>
    <cellStyle name="Normal 2 2 4 2 9 2 3" xfId="14146" xr:uid="{00000000-0005-0000-0000-00003F370000}"/>
    <cellStyle name="Normal 2 2 4 2 9 3" xfId="14147" xr:uid="{00000000-0005-0000-0000-000040370000}"/>
    <cellStyle name="Normal 2 2 4 2 9 4" xfId="14148" xr:uid="{00000000-0005-0000-0000-000041370000}"/>
    <cellStyle name="Normal 2 2 4 3" xfId="14149" xr:uid="{00000000-0005-0000-0000-000042370000}"/>
    <cellStyle name="Normal 2 2 4 3 10" xfId="14150" xr:uid="{00000000-0005-0000-0000-000043370000}"/>
    <cellStyle name="Normal 2 2 4 3 10 2" xfId="14151" xr:uid="{00000000-0005-0000-0000-000044370000}"/>
    <cellStyle name="Normal 2 2 4 3 10 3" xfId="14152" xr:uid="{00000000-0005-0000-0000-000045370000}"/>
    <cellStyle name="Normal 2 2 4 3 11" xfId="14153" xr:uid="{00000000-0005-0000-0000-000046370000}"/>
    <cellStyle name="Normal 2 2 4 3 12" xfId="14154" xr:uid="{00000000-0005-0000-0000-000047370000}"/>
    <cellStyle name="Normal 2 2 4 3 2" xfId="14155" xr:uid="{00000000-0005-0000-0000-000048370000}"/>
    <cellStyle name="Normal 2 2 4 3 2 10" xfId="14156" xr:uid="{00000000-0005-0000-0000-000049370000}"/>
    <cellStyle name="Normal 2 2 4 3 2 2" xfId="14157" xr:uid="{00000000-0005-0000-0000-00004A370000}"/>
    <cellStyle name="Normal 2 2 4 3 2 2 2" xfId="14158" xr:uid="{00000000-0005-0000-0000-00004B370000}"/>
    <cellStyle name="Normal 2 2 4 3 2 2 2 2" xfId="14159" xr:uid="{00000000-0005-0000-0000-00004C370000}"/>
    <cellStyle name="Normal 2 2 4 3 2 2 2 3" xfId="14160" xr:uid="{00000000-0005-0000-0000-00004D370000}"/>
    <cellStyle name="Normal 2 2 4 3 2 2 3" xfId="14161" xr:uid="{00000000-0005-0000-0000-00004E370000}"/>
    <cellStyle name="Normal 2 2 4 3 2 2 4" xfId="14162" xr:uid="{00000000-0005-0000-0000-00004F370000}"/>
    <cellStyle name="Normal 2 2 4 3 2 3" xfId="14163" xr:uid="{00000000-0005-0000-0000-000050370000}"/>
    <cellStyle name="Normal 2 2 4 3 2 3 2" xfId="14164" xr:uid="{00000000-0005-0000-0000-000051370000}"/>
    <cellStyle name="Normal 2 2 4 3 2 3 2 2" xfId="14165" xr:uid="{00000000-0005-0000-0000-000052370000}"/>
    <cellStyle name="Normal 2 2 4 3 2 3 2 3" xfId="14166" xr:uid="{00000000-0005-0000-0000-000053370000}"/>
    <cellStyle name="Normal 2 2 4 3 2 3 3" xfId="14167" xr:uid="{00000000-0005-0000-0000-000054370000}"/>
    <cellStyle name="Normal 2 2 4 3 2 3 4" xfId="14168" xr:uid="{00000000-0005-0000-0000-000055370000}"/>
    <cellStyle name="Normal 2 2 4 3 2 4" xfId="14169" xr:uid="{00000000-0005-0000-0000-000056370000}"/>
    <cellStyle name="Normal 2 2 4 3 2 4 2" xfId="14170" xr:uid="{00000000-0005-0000-0000-000057370000}"/>
    <cellStyle name="Normal 2 2 4 3 2 4 2 2" xfId="14171" xr:uid="{00000000-0005-0000-0000-000058370000}"/>
    <cellStyle name="Normal 2 2 4 3 2 4 2 3" xfId="14172" xr:uid="{00000000-0005-0000-0000-000059370000}"/>
    <cellStyle name="Normal 2 2 4 3 2 4 3" xfId="14173" xr:uid="{00000000-0005-0000-0000-00005A370000}"/>
    <cellStyle name="Normal 2 2 4 3 2 4 4" xfId="14174" xr:uid="{00000000-0005-0000-0000-00005B370000}"/>
    <cellStyle name="Normal 2 2 4 3 2 5" xfId="14175" xr:uid="{00000000-0005-0000-0000-00005C370000}"/>
    <cellStyle name="Normal 2 2 4 3 2 5 2" xfId="14176" xr:uid="{00000000-0005-0000-0000-00005D370000}"/>
    <cellStyle name="Normal 2 2 4 3 2 5 2 2" xfId="14177" xr:uid="{00000000-0005-0000-0000-00005E370000}"/>
    <cellStyle name="Normal 2 2 4 3 2 5 2 3" xfId="14178" xr:uid="{00000000-0005-0000-0000-00005F370000}"/>
    <cellStyle name="Normal 2 2 4 3 2 5 3" xfId="14179" xr:uid="{00000000-0005-0000-0000-000060370000}"/>
    <cellStyle name="Normal 2 2 4 3 2 5 4" xfId="14180" xr:uid="{00000000-0005-0000-0000-000061370000}"/>
    <cellStyle name="Normal 2 2 4 3 2 6" xfId="14181" xr:uid="{00000000-0005-0000-0000-000062370000}"/>
    <cellStyle name="Normal 2 2 4 3 2 6 2" xfId="14182" xr:uid="{00000000-0005-0000-0000-000063370000}"/>
    <cellStyle name="Normal 2 2 4 3 2 6 2 2" xfId="14183" xr:uid="{00000000-0005-0000-0000-000064370000}"/>
    <cellStyle name="Normal 2 2 4 3 2 6 2 3" xfId="14184" xr:uid="{00000000-0005-0000-0000-000065370000}"/>
    <cellStyle name="Normal 2 2 4 3 2 6 3" xfId="14185" xr:uid="{00000000-0005-0000-0000-000066370000}"/>
    <cellStyle name="Normal 2 2 4 3 2 6 4" xfId="14186" xr:uid="{00000000-0005-0000-0000-000067370000}"/>
    <cellStyle name="Normal 2 2 4 3 2 7" xfId="14187" xr:uid="{00000000-0005-0000-0000-000068370000}"/>
    <cellStyle name="Normal 2 2 4 3 2 7 2" xfId="14188" xr:uid="{00000000-0005-0000-0000-000069370000}"/>
    <cellStyle name="Normal 2 2 4 3 2 7 2 2" xfId="14189" xr:uid="{00000000-0005-0000-0000-00006A370000}"/>
    <cellStyle name="Normal 2 2 4 3 2 7 2 3" xfId="14190" xr:uid="{00000000-0005-0000-0000-00006B370000}"/>
    <cellStyle name="Normal 2 2 4 3 2 7 3" xfId="14191" xr:uid="{00000000-0005-0000-0000-00006C370000}"/>
    <cellStyle name="Normal 2 2 4 3 2 7 4" xfId="14192" xr:uid="{00000000-0005-0000-0000-00006D370000}"/>
    <cellStyle name="Normal 2 2 4 3 2 8" xfId="14193" xr:uid="{00000000-0005-0000-0000-00006E370000}"/>
    <cellStyle name="Normal 2 2 4 3 2 8 2" xfId="14194" xr:uid="{00000000-0005-0000-0000-00006F370000}"/>
    <cellStyle name="Normal 2 2 4 3 2 8 3" xfId="14195" xr:uid="{00000000-0005-0000-0000-000070370000}"/>
    <cellStyle name="Normal 2 2 4 3 2 9" xfId="14196" xr:uid="{00000000-0005-0000-0000-000071370000}"/>
    <cellStyle name="Normal 2 2 4 3 3" xfId="14197" xr:uid="{00000000-0005-0000-0000-000072370000}"/>
    <cellStyle name="Normal 2 2 4 3 3 10" xfId="14198" xr:uid="{00000000-0005-0000-0000-000073370000}"/>
    <cellStyle name="Normal 2 2 4 3 3 2" xfId="14199" xr:uid="{00000000-0005-0000-0000-000074370000}"/>
    <cellStyle name="Normal 2 2 4 3 3 2 2" xfId="14200" xr:uid="{00000000-0005-0000-0000-000075370000}"/>
    <cellStyle name="Normal 2 2 4 3 3 2 2 2" xfId="14201" xr:uid="{00000000-0005-0000-0000-000076370000}"/>
    <cellStyle name="Normal 2 2 4 3 3 2 2 3" xfId="14202" xr:uid="{00000000-0005-0000-0000-000077370000}"/>
    <cellStyle name="Normal 2 2 4 3 3 2 3" xfId="14203" xr:uid="{00000000-0005-0000-0000-000078370000}"/>
    <cellStyle name="Normal 2 2 4 3 3 2 4" xfId="14204" xr:uid="{00000000-0005-0000-0000-000079370000}"/>
    <cellStyle name="Normal 2 2 4 3 3 3" xfId="14205" xr:uid="{00000000-0005-0000-0000-00007A370000}"/>
    <cellStyle name="Normal 2 2 4 3 3 3 2" xfId="14206" xr:uid="{00000000-0005-0000-0000-00007B370000}"/>
    <cellStyle name="Normal 2 2 4 3 3 3 2 2" xfId="14207" xr:uid="{00000000-0005-0000-0000-00007C370000}"/>
    <cellStyle name="Normal 2 2 4 3 3 3 2 3" xfId="14208" xr:uid="{00000000-0005-0000-0000-00007D370000}"/>
    <cellStyle name="Normal 2 2 4 3 3 3 3" xfId="14209" xr:uid="{00000000-0005-0000-0000-00007E370000}"/>
    <cellStyle name="Normal 2 2 4 3 3 3 4" xfId="14210" xr:uid="{00000000-0005-0000-0000-00007F370000}"/>
    <cellStyle name="Normal 2 2 4 3 3 4" xfId="14211" xr:uid="{00000000-0005-0000-0000-000080370000}"/>
    <cellStyle name="Normal 2 2 4 3 3 4 2" xfId="14212" xr:uid="{00000000-0005-0000-0000-000081370000}"/>
    <cellStyle name="Normal 2 2 4 3 3 4 2 2" xfId="14213" xr:uid="{00000000-0005-0000-0000-000082370000}"/>
    <cellStyle name="Normal 2 2 4 3 3 4 2 3" xfId="14214" xr:uid="{00000000-0005-0000-0000-000083370000}"/>
    <cellStyle name="Normal 2 2 4 3 3 4 3" xfId="14215" xr:uid="{00000000-0005-0000-0000-000084370000}"/>
    <cellStyle name="Normal 2 2 4 3 3 4 4" xfId="14216" xr:uid="{00000000-0005-0000-0000-000085370000}"/>
    <cellStyle name="Normal 2 2 4 3 3 5" xfId="14217" xr:uid="{00000000-0005-0000-0000-000086370000}"/>
    <cellStyle name="Normal 2 2 4 3 3 5 2" xfId="14218" xr:uid="{00000000-0005-0000-0000-000087370000}"/>
    <cellStyle name="Normal 2 2 4 3 3 5 2 2" xfId="14219" xr:uid="{00000000-0005-0000-0000-000088370000}"/>
    <cellStyle name="Normal 2 2 4 3 3 5 2 3" xfId="14220" xr:uid="{00000000-0005-0000-0000-000089370000}"/>
    <cellStyle name="Normal 2 2 4 3 3 5 3" xfId="14221" xr:uid="{00000000-0005-0000-0000-00008A370000}"/>
    <cellStyle name="Normal 2 2 4 3 3 5 4" xfId="14222" xr:uid="{00000000-0005-0000-0000-00008B370000}"/>
    <cellStyle name="Normal 2 2 4 3 3 6" xfId="14223" xr:uid="{00000000-0005-0000-0000-00008C370000}"/>
    <cellStyle name="Normal 2 2 4 3 3 6 2" xfId="14224" xr:uid="{00000000-0005-0000-0000-00008D370000}"/>
    <cellStyle name="Normal 2 2 4 3 3 6 2 2" xfId="14225" xr:uid="{00000000-0005-0000-0000-00008E370000}"/>
    <cellStyle name="Normal 2 2 4 3 3 6 2 3" xfId="14226" xr:uid="{00000000-0005-0000-0000-00008F370000}"/>
    <cellStyle name="Normal 2 2 4 3 3 6 3" xfId="14227" xr:uid="{00000000-0005-0000-0000-000090370000}"/>
    <cellStyle name="Normal 2 2 4 3 3 6 4" xfId="14228" xr:uid="{00000000-0005-0000-0000-000091370000}"/>
    <cellStyle name="Normal 2 2 4 3 3 7" xfId="14229" xr:uid="{00000000-0005-0000-0000-000092370000}"/>
    <cellStyle name="Normal 2 2 4 3 3 7 2" xfId="14230" xr:uid="{00000000-0005-0000-0000-000093370000}"/>
    <cellStyle name="Normal 2 2 4 3 3 7 2 2" xfId="14231" xr:uid="{00000000-0005-0000-0000-000094370000}"/>
    <cellStyle name="Normal 2 2 4 3 3 7 2 3" xfId="14232" xr:uid="{00000000-0005-0000-0000-000095370000}"/>
    <cellStyle name="Normal 2 2 4 3 3 7 3" xfId="14233" xr:uid="{00000000-0005-0000-0000-000096370000}"/>
    <cellStyle name="Normal 2 2 4 3 3 7 4" xfId="14234" xr:uid="{00000000-0005-0000-0000-000097370000}"/>
    <cellStyle name="Normal 2 2 4 3 3 8" xfId="14235" xr:uid="{00000000-0005-0000-0000-000098370000}"/>
    <cellStyle name="Normal 2 2 4 3 3 8 2" xfId="14236" xr:uid="{00000000-0005-0000-0000-000099370000}"/>
    <cellStyle name="Normal 2 2 4 3 3 8 3" xfId="14237" xr:uid="{00000000-0005-0000-0000-00009A370000}"/>
    <cellStyle name="Normal 2 2 4 3 3 9" xfId="14238" xr:uid="{00000000-0005-0000-0000-00009B370000}"/>
    <cellStyle name="Normal 2 2 4 3 4" xfId="14239" xr:uid="{00000000-0005-0000-0000-00009C370000}"/>
    <cellStyle name="Normal 2 2 4 3 4 2" xfId="14240" xr:uid="{00000000-0005-0000-0000-00009D370000}"/>
    <cellStyle name="Normal 2 2 4 3 4 2 2" xfId="14241" xr:uid="{00000000-0005-0000-0000-00009E370000}"/>
    <cellStyle name="Normal 2 2 4 3 4 2 3" xfId="14242" xr:uid="{00000000-0005-0000-0000-00009F370000}"/>
    <cellStyle name="Normal 2 2 4 3 4 3" xfId="14243" xr:uid="{00000000-0005-0000-0000-0000A0370000}"/>
    <cellStyle name="Normal 2 2 4 3 4 4" xfId="14244" xr:uid="{00000000-0005-0000-0000-0000A1370000}"/>
    <cellStyle name="Normal 2 2 4 3 5" xfId="14245" xr:uid="{00000000-0005-0000-0000-0000A2370000}"/>
    <cellStyle name="Normal 2 2 4 3 5 2" xfId="14246" xr:uid="{00000000-0005-0000-0000-0000A3370000}"/>
    <cellStyle name="Normal 2 2 4 3 5 2 2" xfId="14247" xr:uid="{00000000-0005-0000-0000-0000A4370000}"/>
    <cellStyle name="Normal 2 2 4 3 5 2 3" xfId="14248" xr:uid="{00000000-0005-0000-0000-0000A5370000}"/>
    <cellStyle name="Normal 2 2 4 3 5 3" xfId="14249" xr:uid="{00000000-0005-0000-0000-0000A6370000}"/>
    <cellStyle name="Normal 2 2 4 3 5 4" xfId="14250" xr:uid="{00000000-0005-0000-0000-0000A7370000}"/>
    <cellStyle name="Normal 2 2 4 3 6" xfId="14251" xr:uid="{00000000-0005-0000-0000-0000A8370000}"/>
    <cellStyle name="Normal 2 2 4 3 6 2" xfId="14252" xr:uid="{00000000-0005-0000-0000-0000A9370000}"/>
    <cellStyle name="Normal 2 2 4 3 6 2 2" xfId="14253" xr:uid="{00000000-0005-0000-0000-0000AA370000}"/>
    <cellStyle name="Normal 2 2 4 3 6 2 3" xfId="14254" xr:uid="{00000000-0005-0000-0000-0000AB370000}"/>
    <cellStyle name="Normal 2 2 4 3 6 3" xfId="14255" xr:uid="{00000000-0005-0000-0000-0000AC370000}"/>
    <cellStyle name="Normal 2 2 4 3 6 4" xfId="14256" xr:uid="{00000000-0005-0000-0000-0000AD370000}"/>
    <cellStyle name="Normal 2 2 4 3 7" xfId="14257" xr:uid="{00000000-0005-0000-0000-0000AE370000}"/>
    <cellStyle name="Normal 2 2 4 3 7 2" xfId="14258" xr:uid="{00000000-0005-0000-0000-0000AF370000}"/>
    <cellStyle name="Normal 2 2 4 3 7 2 2" xfId="14259" xr:uid="{00000000-0005-0000-0000-0000B0370000}"/>
    <cellStyle name="Normal 2 2 4 3 7 2 3" xfId="14260" xr:uid="{00000000-0005-0000-0000-0000B1370000}"/>
    <cellStyle name="Normal 2 2 4 3 7 3" xfId="14261" xr:uid="{00000000-0005-0000-0000-0000B2370000}"/>
    <cellStyle name="Normal 2 2 4 3 7 4" xfId="14262" xr:uid="{00000000-0005-0000-0000-0000B3370000}"/>
    <cellStyle name="Normal 2 2 4 3 8" xfId="14263" xr:uid="{00000000-0005-0000-0000-0000B4370000}"/>
    <cellStyle name="Normal 2 2 4 3 8 2" xfId="14264" xr:uid="{00000000-0005-0000-0000-0000B5370000}"/>
    <cellStyle name="Normal 2 2 4 3 8 2 2" xfId="14265" xr:uid="{00000000-0005-0000-0000-0000B6370000}"/>
    <cellStyle name="Normal 2 2 4 3 8 2 3" xfId="14266" xr:uid="{00000000-0005-0000-0000-0000B7370000}"/>
    <cellStyle name="Normal 2 2 4 3 8 3" xfId="14267" xr:uid="{00000000-0005-0000-0000-0000B8370000}"/>
    <cellStyle name="Normal 2 2 4 3 8 4" xfId="14268" xr:uid="{00000000-0005-0000-0000-0000B9370000}"/>
    <cellStyle name="Normal 2 2 4 3 9" xfId="14269" xr:uid="{00000000-0005-0000-0000-0000BA370000}"/>
    <cellStyle name="Normal 2 2 4 3 9 2" xfId="14270" xr:uid="{00000000-0005-0000-0000-0000BB370000}"/>
    <cellStyle name="Normal 2 2 4 3 9 2 2" xfId="14271" xr:uid="{00000000-0005-0000-0000-0000BC370000}"/>
    <cellStyle name="Normal 2 2 4 3 9 2 3" xfId="14272" xr:uid="{00000000-0005-0000-0000-0000BD370000}"/>
    <cellStyle name="Normal 2 2 4 3 9 3" xfId="14273" xr:uid="{00000000-0005-0000-0000-0000BE370000}"/>
    <cellStyle name="Normal 2 2 4 3 9 4" xfId="14274" xr:uid="{00000000-0005-0000-0000-0000BF370000}"/>
    <cellStyle name="Normal 2 2 4 4" xfId="14275" xr:uid="{00000000-0005-0000-0000-0000C0370000}"/>
    <cellStyle name="Normal 2 2 4 4 10" xfId="14276" xr:uid="{00000000-0005-0000-0000-0000C1370000}"/>
    <cellStyle name="Normal 2 2 4 4 10 2" xfId="14277" xr:uid="{00000000-0005-0000-0000-0000C2370000}"/>
    <cellStyle name="Normal 2 2 4 4 10 3" xfId="14278" xr:uid="{00000000-0005-0000-0000-0000C3370000}"/>
    <cellStyle name="Normal 2 2 4 4 11" xfId="14279" xr:uid="{00000000-0005-0000-0000-0000C4370000}"/>
    <cellStyle name="Normal 2 2 4 4 12" xfId="14280" xr:uid="{00000000-0005-0000-0000-0000C5370000}"/>
    <cellStyle name="Normal 2 2 4 4 2" xfId="14281" xr:uid="{00000000-0005-0000-0000-0000C6370000}"/>
    <cellStyle name="Normal 2 2 4 4 2 10" xfId="14282" xr:uid="{00000000-0005-0000-0000-0000C7370000}"/>
    <cellStyle name="Normal 2 2 4 4 2 2" xfId="14283" xr:uid="{00000000-0005-0000-0000-0000C8370000}"/>
    <cellStyle name="Normal 2 2 4 4 2 2 2" xfId="14284" xr:uid="{00000000-0005-0000-0000-0000C9370000}"/>
    <cellStyle name="Normal 2 2 4 4 2 2 2 2" xfId="14285" xr:uid="{00000000-0005-0000-0000-0000CA370000}"/>
    <cellStyle name="Normal 2 2 4 4 2 2 2 3" xfId="14286" xr:uid="{00000000-0005-0000-0000-0000CB370000}"/>
    <cellStyle name="Normal 2 2 4 4 2 2 3" xfId="14287" xr:uid="{00000000-0005-0000-0000-0000CC370000}"/>
    <cellStyle name="Normal 2 2 4 4 2 2 4" xfId="14288" xr:uid="{00000000-0005-0000-0000-0000CD370000}"/>
    <cellStyle name="Normal 2 2 4 4 2 3" xfId="14289" xr:uid="{00000000-0005-0000-0000-0000CE370000}"/>
    <cellStyle name="Normal 2 2 4 4 2 3 2" xfId="14290" xr:uid="{00000000-0005-0000-0000-0000CF370000}"/>
    <cellStyle name="Normal 2 2 4 4 2 3 2 2" xfId="14291" xr:uid="{00000000-0005-0000-0000-0000D0370000}"/>
    <cellStyle name="Normal 2 2 4 4 2 3 2 3" xfId="14292" xr:uid="{00000000-0005-0000-0000-0000D1370000}"/>
    <cellStyle name="Normal 2 2 4 4 2 3 3" xfId="14293" xr:uid="{00000000-0005-0000-0000-0000D2370000}"/>
    <cellStyle name="Normal 2 2 4 4 2 3 4" xfId="14294" xr:uid="{00000000-0005-0000-0000-0000D3370000}"/>
    <cellStyle name="Normal 2 2 4 4 2 4" xfId="14295" xr:uid="{00000000-0005-0000-0000-0000D4370000}"/>
    <cellStyle name="Normal 2 2 4 4 2 4 2" xfId="14296" xr:uid="{00000000-0005-0000-0000-0000D5370000}"/>
    <cellStyle name="Normal 2 2 4 4 2 4 2 2" xfId="14297" xr:uid="{00000000-0005-0000-0000-0000D6370000}"/>
    <cellStyle name="Normal 2 2 4 4 2 4 2 3" xfId="14298" xr:uid="{00000000-0005-0000-0000-0000D7370000}"/>
    <cellStyle name="Normal 2 2 4 4 2 4 3" xfId="14299" xr:uid="{00000000-0005-0000-0000-0000D8370000}"/>
    <cellStyle name="Normal 2 2 4 4 2 4 4" xfId="14300" xr:uid="{00000000-0005-0000-0000-0000D9370000}"/>
    <cellStyle name="Normal 2 2 4 4 2 5" xfId="14301" xr:uid="{00000000-0005-0000-0000-0000DA370000}"/>
    <cellStyle name="Normal 2 2 4 4 2 5 2" xfId="14302" xr:uid="{00000000-0005-0000-0000-0000DB370000}"/>
    <cellStyle name="Normal 2 2 4 4 2 5 2 2" xfId="14303" xr:uid="{00000000-0005-0000-0000-0000DC370000}"/>
    <cellStyle name="Normal 2 2 4 4 2 5 2 3" xfId="14304" xr:uid="{00000000-0005-0000-0000-0000DD370000}"/>
    <cellStyle name="Normal 2 2 4 4 2 5 3" xfId="14305" xr:uid="{00000000-0005-0000-0000-0000DE370000}"/>
    <cellStyle name="Normal 2 2 4 4 2 5 4" xfId="14306" xr:uid="{00000000-0005-0000-0000-0000DF370000}"/>
    <cellStyle name="Normal 2 2 4 4 2 6" xfId="14307" xr:uid="{00000000-0005-0000-0000-0000E0370000}"/>
    <cellStyle name="Normal 2 2 4 4 2 6 2" xfId="14308" xr:uid="{00000000-0005-0000-0000-0000E1370000}"/>
    <cellStyle name="Normal 2 2 4 4 2 6 2 2" xfId="14309" xr:uid="{00000000-0005-0000-0000-0000E2370000}"/>
    <cellStyle name="Normal 2 2 4 4 2 6 2 3" xfId="14310" xr:uid="{00000000-0005-0000-0000-0000E3370000}"/>
    <cellStyle name="Normal 2 2 4 4 2 6 3" xfId="14311" xr:uid="{00000000-0005-0000-0000-0000E4370000}"/>
    <cellStyle name="Normal 2 2 4 4 2 6 4" xfId="14312" xr:uid="{00000000-0005-0000-0000-0000E5370000}"/>
    <cellStyle name="Normal 2 2 4 4 2 7" xfId="14313" xr:uid="{00000000-0005-0000-0000-0000E6370000}"/>
    <cellStyle name="Normal 2 2 4 4 2 7 2" xfId="14314" xr:uid="{00000000-0005-0000-0000-0000E7370000}"/>
    <cellStyle name="Normal 2 2 4 4 2 7 2 2" xfId="14315" xr:uid="{00000000-0005-0000-0000-0000E8370000}"/>
    <cellStyle name="Normal 2 2 4 4 2 7 2 3" xfId="14316" xr:uid="{00000000-0005-0000-0000-0000E9370000}"/>
    <cellStyle name="Normal 2 2 4 4 2 7 3" xfId="14317" xr:uid="{00000000-0005-0000-0000-0000EA370000}"/>
    <cellStyle name="Normal 2 2 4 4 2 7 4" xfId="14318" xr:uid="{00000000-0005-0000-0000-0000EB370000}"/>
    <cellStyle name="Normal 2 2 4 4 2 8" xfId="14319" xr:uid="{00000000-0005-0000-0000-0000EC370000}"/>
    <cellStyle name="Normal 2 2 4 4 2 8 2" xfId="14320" xr:uid="{00000000-0005-0000-0000-0000ED370000}"/>
    <cellStyle name="Normal 2 2 4 4 2 8 3" xfId="14321" xr:uid="{00000000-0005-0000-0000-0000EE370000}"/>
    <cellStyle name="Normal 2 2 4 4 2 9" xfId="14322" xr:uid="{00000000-0005-0000-0000-0000EF370000}"/>
    <cellStyle name="Normal 2 2 4 4 3" xfId="14323" xr:uid="{00000000-0005-0000-0000-0000F0370000}"/>
    <cellStyle name="Normal 2 2 4 4 3 10" xfId="14324" xr:uid="{00000000-0005-0000-0000-0000F1370000}"/>
    <cellStyle name="Normal 2 2 4 4 3 2" xfId="14325" xr:uid="{00000000-0005-0000-0000-0000F2370000}"/>
    <cellStyle name="Normal 2 2 4 4 3 2 2" xfId="14326" xr:uid="{00000000-0005-0000-0000-0000F3370000}"/>
    <cellStyle name="Normal 2 2 4 4 3 2 2 2" xfId="14327" xr:uid="{00000000-0005-0000-0000-0000F4370000}"/>
    <cellStyle name="Normal 2 2 4 4 3 2 2 3" xfId="14328" xr:uid="{00000000-0005-0000-0000-0000F5370000}"/>
    <cellStyle name="Normal 2 2 4 4 3 2 3" xfId="14329" xr:uid="{00000000-0005-0000-0000-0000F6370000}"/>
    <cellStyle name="Normal 2 2 4 4 3 2 4" xfId="14330" xr:uid="{00000000-0005-0000-0000-0000F7370000}"/>
    <cellStyle name="Normal 2 2 4 4 3 3" xfId="14331" xr:uid="{00000000-0005-0000-0000-0000F8370000}"/>
    <cellStyle name="Normal 2 2 4 4 3 3 2" xfId="14332" xr:uid="{00000000-0005-0000-0000-0000F9370000}"/>
    <cellStyle name="Normal 2 2 4 4 3 3 2 2" xfId="14333" xr:uid="{00000000-0005-0000-0000-0000FA370000}"/>
    <cellStyle name="Normal 2 2 4 4 3 3 2 3" xfId="14334" xr:uid="{00000000-0005-0000-0000-0000FB370000}"/>
    <cellStyle name="Normal 2 2 4 4 3 3 3" xfId="14335" xr:uid="{00000000-0005-0000-0000-0000FC370000}"/>
    <cellStyle name="Normal 2 2 4 4 3 3 4" xfId="14336" xr:uid="{00000000-0005-0000-0000-0000FD370000}"/>
    <cellStyle name="Normal 2 2 4 4 3 4" xfId="14337" xr:uid="{00000000-0005-0000-0000-0000FE370000}"/>
    <cellStyle name="Normal 2 2 4 4 3 4 2" xfId="14338" xr:uid="{00000000-0005-0000-0000-0000FF370000}"/>
    <cellStyle name="Normal 2 2 4 4 3 4 2 2" xfId="14339" xr:uid="{00000000-0005-0000-0000-000000380000}"/>
    <cellStyle name="Normal 2 2 4 4 3 4 2 3" xfId="14340" xr:uid="{00000000-0005-0000-0000-000001380000}"/>
    <cellStyle name="Normal 2 2 4 4 3 4 3" xfId="14341" xr:uid="{00000000-0005-0000-0000-000002380000}"/>
    <cellStyle name="Normal 2 2 4 4 3 4 4" xfId="14342" xr:uid="{00000000-0005-0000-0000-000003380000}"/>
    <cellStyle name="Normal 2 2 4 4 3 5" xfId="14343" xr:uid="{00000000-0005-0000-0000-000004380000}"/>
    <cellStyle name="Normal 2 2 4 4 3 5 2" xfId="14344" xr:uid="{00000000-0005-0000-0000-000005380000}"/>
    <cellStyle name="Normal 2 2 4 4 3 5 2 2" xfId="14345" xr:uid="{00000000-0005-0000-0000-000006380000}"/>
    <cellStyle name="Normal 2 2 4 4 3 5 2 3" xfId="14346" xr:uid="{00000000-0005-0000-0000-000007380000}"/>
    <cellStyle name="Normal 2 2 4 4 3 5 3" xfId="14347" xr:uid="{00000000-0005-0000-0000-000008380000}"/>
    <cellStyle name="Normal 2 2 4 4 3 5 4" xfId="14348" xr:uid="{00000000-0005-0000-0000-000009380000}"/>
    <cellStyle name="Normal 2 2 4 4 3 6" xfId="14349" xr:uid="{00000000-0005-0000-0000-00000A380000}"/>
    <cellStyle name="Normal 2 2 4 4 3 6 2" xfId="14350" xr:uid="{00000000-0005-0000-0000-00000B380000}"/>
    <cellStyle name="Normal 2 2 4 4 3 6 2 2" xfId="14351" xr:uid="{00000000-0005-0000-0000-00000C380000}"/>
    <cellStyle name="Normal 2 2 4 4 3 6 2 3" xfId="14352" xr:uid="{00000000-0005-0000-0000-00000D380000}"/>
    <cellStyle name="Normal 2 2 4 4 3 6 3" xfId="14353" xr:uid="{00000000-0005-0000-0000-00000E380000}"/>
    <cellStyle name="Normal 2 2 4 4 3 6 4" xfId="14354" xr:uid="{00000000-0005-0000-0000-00000F380000}"/>
    <cellStyle name="Normal 2 2 4 4 3 7" xfId="14355" xr:uid="{00000000-0005-0000-0000-000010380000}"/>
    <cellStyle name="Normal 2 2 4 4 3 7 2" xfId="14356" xr:uid="{00000000-0005-0000-0000-000011380000}"/>
    <cellStyle name="Normal 2 2 4 4 3 7 2 2" xfId="14357" xr:uid="{00000000-0005-0000-0000-000012380000}"/>
    <cellStyle name="Normal 2 2 4 4 3 7 2 3" xfId="14358" xr:uid="{00000000-0005-0000-0000-000013380000}"/>
    <cellStyle name="Normal 2 2 4 4 3 7 3" xfId="14359" xr:uid="{00000000-0005-0000-0000-000014380000}"/>
    <cellStyle name="Normal 2 2 4 4 3 7 4" xfId="14360" xr:uid="{00000000-0005-0000-0000-000015380000}"/>
    <cellStyle name="Normal 2 2 4 4 3 8" xfId="14361" xr:uid="{00000000-0005-0000-0000-000016380000}"/>
    <cellStyle name="Normal 2 2 4 4 3 8 2" xfId="14362" xr:uid="{00000000-0005-0000-0000-000017380000}"/>
    <cellStyle name="Normal 2 2 4 4 3 8 3" xfId="14363" xr:uid="{00000000-0005-0000-0000-000018380000}"/>
    <cellStyle name="Normal 2 2 4 4 3 9" xfId="14364" xr:uid="{00000000-0005-0000-0000-000019380000}"/>
    <cellStyle name="Normal 2 2 4 4 4" xfId="14365" xr:uid="{00000000-0005-0000-0000-00001A380000}"/>
    <cellStyle name="Normal 2 2 4 4 4 2" xfId="14366" xr:uid="{00000000-0005-0000-0000-00001B380000}"/>
    <cellStyle name="Normal 2 2 4 4 4 2 2" xfId="14367" xr:uid="{00000000-0005-0000-0000-00001C380000}"/>
    <cellStyle name="Normal 2 2 4 4 4 2 3" xfId="14368" xr:uid="{00000000-0005-0000-0000-00001D380000}"/>
    <cellStyle name="Normal 2 2 4 4 4 3" xfId="14369" xr:uid="{00000000-0005-0000-0000-00001E380000}"/>
    <cellStyle name="Normal 2 2 4 4 4 4" xfId="14370" xr:uid="{00000000-0005-0000-0000-00001F380000}"/>
    <cellStyle name="Normal 2 2 4 4 5" xfId="14371" xr:uid="{00000000-0005-0000-0000-000020380000}"/>
    <cellStyle name="Normal 2 2 4 4 5 2" xfId="14372" xr:uid="{00000000-0005-0000-0000-000021380000}"/>
    <cellStyle name="Normal 2 2 4 4 5 2 2" xfId="14373" xr:uid="{00000000-0005-0000-0000-000022380000}"/>
    <cellStyle name="Normal 2 2 4 4 5 2 3" xfId="14374" xr:uid="{00000000-0005-0000-0000-000023380000}"/>
    <cellStyle name="Normal 2 2 4 4 5 3" xfId="14375" xr:uid="{00000000-0005-0000-0000-000024380000}"/>
    <cellStyle name="Normal 2 2 4 4 5 4" xfId="14376" xr:uid="{00000000-0005-0000-0000-000025380000}"/>
    <cellStyle name="Normal 2 2 4 4 6" xfId="14377" xr:uid="{00000000-0005-0000-0000-000026380000}"/>
    <cellStyle name="Normal 2 2 4 4 6 2" xfId="14378" xr:uid="{00000000-0005-0000-0000-000027380000}"/>
    <cellStyle name="Normal 2 2 4 4 6 2 2" xfId="14379" xr:uid="{00000000-0005-0000-0000-000028380000}"/>
    <cellStyle name="Normal 2 2 4 4 6 2 3" xfId="14380" xr:uid="{00000000-0005-0000-0000-000029380000}"/>
    <cellStyle name="Normal 2 2 4 4 6 3" xfId="14381" xr:uid="{00000000-0005-0000-0000-00002A380000}"/>
    <cellStyle name="Normal 2 2 4 4 6 4" xfId="14382" xr:uid="{00000000-0005-0000-0000-00002B380000}"/>
    <cellStyle name="Normal 2 2 4 4 7" xfId="14383" xr:uid="{00000000-0005-0000-0000-00002C380000}"/>
    <cellStyle name="Normal 2 2 4 4 7 2" xfId="14384" xr:uid="{00000000-0005-0000-0000-00002D380000}"/>
    <cellStyle name="Normal 2 2 4 4 7 2 2" xfId="14385" xr:uid="{00000000-0005-0000-0000-00002E380000}"/>
    <cellStyle name="Normal 2 2 4 4 7 2 3" xfId="14386" xr:uid="{00000000-0005-0000-0000-00002F380000}"/>
    <cellStyle name="Normal 2 2 4 4 7 3" xfId="14387" xr:uid="{00000000-0005-0000-0000-000030380000}"/>
    <cellStyle name="Normal 2 2 4 4 7 4" xfId="14388" xr:uid="{00000000-0005-0000-0000-000031380000}"/>
    <cellStyle name="Normal 2 2 4 4 8" xfId="14389" xr:uid="{00000000-0005-0000-0000-000032380000}"/>
    <cellStyle name="Normal 2 2 4 4 8 2" xfId="14390" xr:uid="{00000000-0005-0000-0000-000033380000}"/>
    <cellStyle name="Normal 2 2 4 4 8 2 2" xfId="14391" xr:uid="{00000000-0005-0000-0000-000034380000}"/>
    <cellStyle name="Normal 2 2 4 4 8 2 3" xfId="14392" xr:uid="{00000000-0005-0000-0000-000035380000}"/>
    <cellStyle name="Normal 2 2 4 4 8 3" xfId="14393" xr:uid="{00000000-0005-0000-0000-000036380000}"/>
    <cellStyle name="Normal 2 2 4 4 8 4" xfId="14394" xr:uid="{00000000-0005-0000-0000-000037380000}"/>
    <cellStyle name="Normal 2 2 4 4 9" xfId="14395" xr:uid="{00000000-0005-0000-0000-000038380000}"/>
    <cellStyle name="Normal 2 2 4 4 9 2" xfId="14396" xr:uid="{00000000-0005-0000-0000-000039380000}"/>
    <cellStyle name="Normal 2 2 4 4 9 2 2" xfId="14397" xr:uid="{00000000-0005-0000-0000-00003A380000}"/>
    <cellStyle name="Normal 2 2 4 4 9 2 3" xfId="14398" xr:uid="{00000000-0005-0000-0000-00003B380000}"/>
    <cellStyle name="Normal 2 2 4 4 9 3" xfId="14399" xr:uid="{00000000-0005-0000-0000-00003C380000}"/>
    <cellStyle name="Normal 2 2 4 4 9 4" xfId="14400" xr:uid="{00000000-0005-0000-0000-00003D380000}"/>
    <cellStyle name="Normal 2 2 4 5" xfId="14401" xr:uid="{00000000-0005-0000-0000-00003E380000}"/>
    <cellStyle name="Normal 2 2 4 5 10" xfId="14402" xr:uid="{00000000-0005-0000-0000-00003F380000}"/>
    <cellStyle name="Normal 2 2 4 5 2" xfId="14403" xr:uid="{00000000-0005-0000-0000-000040380000}"/>
    <cellStyle name="Normal 2 2 4 5 2 2" xfId="14404" xr:uid="{00000000-0005-0000-0000-000041380000}"/>
    <cellStyle name="Normal 2 2 4 5 2 2 2" xfId="14405" xr:uid="{00000000-0005-0000-0000-000042380000}"/>
    <cellStyle name="Normal 2 2 4 5 2 2 3" xfId="14406" xr:uid="{00000000-0005-0000-0000-000043380000}"/>
    <cellStyle name="Normal 2 2 4 5 2 3" xfId="14407" xr:uid="{00000000-0005-0000-0000-000044380000}"/>
    <cellStyle name="Normal 2 2 4 5 2 4" xfId="14408" xr:uid="{00000000-0005-0000-0000-000045380000}"/>
    <cellStyle name="Normal 2 2 4 5 3" xfId="14409" xr:uid="{00000000-0005-0000-0000-000046380000}"/>
    <cellStyle name="Normal 2 2 4 5 3 2" xfId="14410" xr:uid="{00000000-0005-0000-0000-000047380000}"/>
    <cellStyle name="Normal 2 2 4 5 3 2 2" xfId="14411" xr:uid="{00000000-0005-0000-0000-000048380000}"/>
    <cellStyle name="Normal 2 2 4 5 3 2 3" xfId="14412" xr:uid="{00000000-0005-0000-0000-000049380000}"/>
    <cellStyle name="Normal 2 2 4 5 3 3" xfId="14413" xr:uid="{00000000-0005-0000-0000-00004A380000}"/>
    <cellStyle name="Normal 2 2 4 5 3 4" xfId="14414" xr:uid="{00000000-0005-0000-0000-00004B380000}"/>
    <cellStyle name="Normal 2 2 4 5 4" xfId="14415" xr:uid="{00000000-0005-0000-0000-00004C380000}"/>
    <cellStyle name="Normal 2 2 4 5 4 2" xfId="14416" xr:uid="{00000000-0005-0000-0000-00004D380000}"/>
    <cellStyle name="Normal 2 2 4 5 4 2 2" xfId="14417" xr:uid="{00000000-0005-0000-0000-00004E380000}"/>
    <cellStyle name="Normal 2 2 4 5 4 2 3" xfId="14418" xr:uid="{00000000-0005-0000-0000-00004F380000}"/>
    <cellStyle name="Normal 2 2 4 5 4 3" xfId="14419" xr:uid="{00000000-0005-0000-0000-000050380000}"/>
    <cellStyle name="Normal 2 2 4 5 4 4" xfId="14420" xr:uid="{00000000-0005-0000-0000-000051380000}"/>
    <cellStyle name="Normal 2 2 4 5 5" xfId="14421" xr:uid="{00000000-0005-0000-0000-000052380000}"/>
    <cellStyle name="Normal 2 2 4 5 5 2" xfId="14422" xr:uid="{00000000-0005-0000-0000-000053380000}"/>
    <cellStyle name="Normal 2 2 4 5 5 2 2" xfId="14423" xr:uid="{00000000-0005-0000-0000-000054380000}"/>
    <cellStyle name="Normal 2 2 4 5 5 2 3" xfId="14424" xr:uid="{00000000-0005-0000-0000-000055380000}"/>
    <cellStyle name="Normal 2 2 4 5 5 3" xfId="14425" xr:uid="{00000000-0005-0000-0000-000056380000}"/>
    <cellStyle name="Normal 2 2 4 5 5 4" xfId="14426" xr:uid="{00000000-0005-0000-0000-000057380000}"/>
    <cellStyle name="Normal 2 2 4 5 6" xfId="14427" xr:uid="{00000000-0005-0000-0000-000058380000}"/>
    <cellStyle name="Normal 2 2 4 5 6 2" xfId="14428" xr:uid="{00000000-0005-0000-0000-000059380000}"/>
    <cellStyle name="Normal 2 2 4 5 6 2 2" xfId="14429" xr:uid="{00000000-0005-0000-0000-00005A380000}"/>
    <cellStyle name="Normal 2 2 4 5 6 2 3" xfId="14430" xr:uid="{00000000-0005-0000-0000-00005B380000}"/>
    <cellStyle name="Normal 2 2 4 5 6 3" xfId="14431" xr:uid="{00000000-0005-0000-0000-00005C380000}"/>
    <cellStyle name="Normal 2 2 4 5 6 4" xfId="14432" xr:uid="{00000000-0005-0000-0000-00005D380000}"/>
    <cellStyle name="Normal 2 2 4 5 7" xfId="14433" xr:uid="{00000000-0005-0000-0000-00005E380000}"/>
    <cellStyle name="Normal 2 2 4 5 7 2" xfId="14434" xr:uid="{00000000-0005-0000-0000-00005F380000}"/>
    <cellStyle name="Normal 2 2 4 5 7 2 2" xfId="14435" xr:uid="{00000000-0005-0000-0000-000060380000}"/>
    <cellStyle name="Normal 2 2 4 5 7 2 3" xfId="14436" xr:uid="{00000000-0005-0000-0000-000061380000}"/>
    <cellStyle name="Normal 2 2 4 5 7 3" xfId="14437" xr:uid="{00000000-0005-0000-0000-000062380000}"/>
    <cellStyle name="Normal 2 2 4 5 7 4" xfId="14438" xr:uid="{00000000-0005-0000-0000-000063380000}"/>
    <cellStyle name="Normal 2 2 4 5 8" xfId="14439" xr:uid="{00000000-0005-0000-0000-000064380000}"/>
    <cellStyle name="Normal 2 2 4 5 8 2" xfId="14440" xr:uid="{00000000-0005-0000-0000-000065380000}"/>
    <cellStyle name="Normal 2 2 4 5 8 3" xfId="14441" xr:uid="{00000000-0005-0000-0000-000066380000}"/>
    <cellStyle name="Normal 2 2 4 5 9" xfId="14442" xr:uid="{00000000-0005-0000-0000-000067380000}"/>
    <cellStyle name="Normal 2 2 4 6" xfId="14443" xr:uid="{00000000-0005-0000-0000-000068380000}"/>
    <cellStyle name="Normal 2 2 4 6 10" xfId="14444" xr:uid="{00000000-0005-0000-0000-000069380000}"/>
    <cellStyle name="Normal 2 2 4 6 2" xfId="14445" xr:uid="{00000000-0005-0000-0000-00006A380000}"/>
    <cellStyle name="Normal 2 2 4 6 2 2" xfId="14446" xr:uid="{00000000-0005-0000-0000-00006B380000}"/>
    <cellStyle name="Normal 2 2 4 6 2 2 2" xfId="14447" xr:uid="{00000000-0005-0000-0000-00006C380000}"/>
    <cellStyle name="Normal 2 2 4 6 2 2 3" xfId="14448" xr:uid="{00000000-0005-0000-0000-00006D380000}"/>
    <cellStyle name="Normal 2 2 4 6 2 3" xfId="14449" xr:uid="{00000000-0005-0000-0000-00006E380000}"/>
    <cellStyle name="Normal 2 2 4 6 2 4" xfId="14450" xr:uid="{00000000-0005-0000-0000-00006F380000}"/>
    <cellStyle name="Normal 2 2 4 6 3" xfId="14451" xr:uid="{00000000-0005-0000-0000-000070380000}"/>
    <cellStyle name="Normal 2 2 4 6 3 2" xfId="14452" xr:uid="{00000000-0005-0000-0000-000071380000}"/>
    <cellStyle name="Normal 2 2 4 6 3 2 2" xfId="14453" xr:uid="{00000000-0005-0000-0000-000072380000}"/>
    <cellStyle name="Normal 2 2 4 6 3 2 3" xfId="14454" xr:uid="{00000000-0005-0000-0000-000073380000}"/>
    <cellStyle name="Normal 2 2 4 6 3 3" xfId="14455" xr:uid="{00000000-0005-0000-0000-000074380000}"/>
    <cellStyle name="Normal 2 2 4 6 3 4" xfId="14456" xr:uid="{00000000-0005-0000-0000-000075380000}"/>
    <cellStyle name="Normal 2 2 4 6 4" xfId="14457" xr:uid="{00000000-0005-0000-0000-000076380000}"/>
    <cellStyle name="Normal 2 2 4 6 4 2" xfId="14458" xr:uid="{00000000-0005-0000-0000-000077380000}"/>
    <cellStyle name="Normal 2 2 4 6 4 2 2" xfId="14459" xr:uid="{00000000-0005-0000-0000-000078380000}"/>
    <cellStyle name="Normal 2 2 4 6 4 2 3" xfId="14460" xr:uid="{00000000-0005-0000-0000-000079380000}"/>
    <cellStyle name="Normal 2 2 4 6 4 3" xfId="14461" xr:uid="{00000000-0005-0000-0000-00007A380000}"/>
    <cellStyle name="Normal 2 2 4 6 4 4" xfId="14462" xr:uid="{00000000-0005-0000-0000-00007B380000}"/>
    <cellStyle name="Normal 2 2 4 6 5" xfId="14463" xr:uid="{00000000-0005-0000-0000-00007C380000}"/>
    <cellStyle name="Normal 2 2 4 6 5 2" xfId="14464" xr:uid="{00000000-0005-0000-0000-00007D380000}"/>
    <cellStyle name="Normal 2 2 4 6 5 2 2" xfId="14465" xr:uid="{00000000-0005-0000-0000-00007E380000}"/>
    <cellStyle name="Normal 2 2 4 6 5 2 3" xfId="14466" xr:uid="{00000000-0005-0000-0000-00007F380000}"/>
    <cellStyle name="Normal 2 2 4 6 5 3" xfId="14467" xr:uid="{00000000-0005-0000-0000-000080380000}"/>
    <cellStyle name="Normal 2 2 4 6 5 4" xfId="14468" xr:uid="{00000000-0005-0000-0000-000081380000}"/>
    <cellStyle name="Normal 2 2 4 6 6" xfId="14469" xr:uid="{00000000-0005-0000-0000-000082380000}"/>
    <cellStyle name="Normal 2 2 4 6 6 2" xfId="14470" xr:uid="{00000000-0005-0000-0000-000083380000}"/>
    <cellStyle name="Normal 2 2 4 6 6 2 2" xfId="14471" xr:uid="{00000000-0005-0000-0000-000084380000}"/>
    <cellStyle name="Normal 2 2 4 6 6 2 3" xfId="14472" xr:uid="{00000000-0005-0000-0000-000085380000}"/>
    <cellStyle name="Normal 2 2 4 6 6 3" xfId="14473" xr:uid="{00000000-0005-0000-0000-000086380000}"/>
    <cellStyle name="Normal 2 2 4 6 6 4" xfId="14474" xr:uid="{00000000-0005-0000-0000-000087380000}"/>
    <cellStyle name="Normal 2 2 4 6 7" xfId="14475" xr:uid="{00000000-0005-0000-0000-000088380000}"/>
    <cellStyle name="Normal 2 2 4 6 7 2" xfId="14476" xr:uid="{00000000-0005-0000-0000-000089380000}"/>
    <cellStyle name="Normal 2 2 4 6 7 2 2" xfId="14477" xr:uid="{00000000-0005-0000-0000-00008A380000}"/>
    <cellStyle name="Normal 2 2 4 6 7 2 3" xfId="14478" xr:uid="{00000000-0005-0000-0000-00008B380000}"/>
    <cellStyle name="Normal 2 2 4 6 7 3" xfId="14479" xr:uid="{00000000-0005-0000-0000-00008C380000}"/>
    <cellStyle name="Normal 2 2 4 6 7 4" xfId="14480" xr:uid="{00000000-0005-0000-0000-00008D380000}"/>
    <cellStyle name="Normal 2 2 4 6 8" xfId="14481" xr:uid="{00000000-0005-0000-0000-00008E380000}"/>
    <cellStyle name="Normal 2 2 4 6 8 2" xfId="14482" xr:uid="{00000000-0005-0000-0000-00008F380000}"/>
    <cellStyle name="Normal 2 2 4 6 8 3" xfId="14483" xr:uid="{00000000-0005-0000-0000-000090380000}"/>
    <cellStyle name="Normal 2 2 4 6 9" xfId="14484" xr:uid="{00000000-0005-0000-0000-000091380000}"/>
    <cellStyle name="Normal 2 2 4 7" xfId="14485" xr:uid="{00000000-0005-0000-0000-000092380000}"/>
    <cellStyle name="Normal 2 2 4 7 2" xfId="14486" xr:uid="{00000000-0005-0000-0000-000093380000}"/>
    <cellStyle name="Normal 2 2 4 7 2 2" xfId="14487" xr:uid="{00000000-0005-0000-0000-000094380000}"/>
    <cellStyle name="Normal 2 2 4 7 2 3" xfId="14488" xr:uid="{00000000-0005-0000-0000-000095380000}"/>
    <cellStyle name="Normal 2 2 4 7 3" xfId="14489" xr:uid="{00000000-0005-0000-0000-000096380000}"/>
    <cellStyle name="Normal 2 2 4 7 4" xfId="14490" xr:uid="{00000000-0005-0000-0000-000097380000}"/>
    <cellStyle name="Normal 2 2 4 8" xfId="14491" xr:uid="{00000000-0005-0000-0000-000098380000}"/>
    <cellStyle name="Normal 2 2 4 8 2" xfId="14492" xr:uid="{00000000-0005-0000-0000-000099380000}"/>
    <cellStyle name="Normal 2 2 4 8 2 2" xfId="14493" xr:uid="{00000000-0005-0000-0000-00009A380000}"/>
    <cellStyle name="Normal 2 2 4 8 2 3" xfId="14494" xr:uid="{00000000-0005-0000-0000-00009B380000}"/>
    <cellStyle name="Normal 2 2 4 8 3" xfId="14495" xr:uid="{00000000-0005-0000-0000-00009C380000}"/>
    <cellStyle name="Normal 2 2 4 8 4" xfId="14496" xr:uid="{00000000-0005-0000-0000-00009D380000}"/>
    <cellStyle name="Normal 2 2 4 9" xfId="14497" xr:uid="{00000000-0005-0000-0000-00009E380000}"/>
    <cellStyle name="Normal 2 2 4 9 2" xfId="14498" xr:uid="{00000000-0005-0000-0000-00009F380000}"/>
    <cellStyle name="Normal 2 2 4 9 2 2" xfId="14499" xr:uid="{00000000-0005-0000-0000-0000A0380000}"/>
    <cellStyle name="Normal 2 2 4 9 2 3" xfId="14500" xr:uid="{00000000-0005-0000-0000-0000A1380000}"/>
    <cellStyle name="Normal 2 2 4 9 3" xfId="14501" xr:uid="{00000000-0005-0000-0000-0000A2380000}"/>
    <cellStyle name="Normal 2 2 4 9 4" xfId="14502" xr:uid="{00000000-0005-0000-0000-0000A3380000}"/>
    <cellStyle name="Normal 2 2 5" xfId="14503" xr:uid="{00000000-0005-0000-0000-0000A4380000}"/>
    <cellStyle name="Normal 2 2 5 10" xfId="14504" xr:uid="{00000000-0005-0000-0000-0000A5380000}"/>
    <cellStyle name="Normal 2 2 5 10 2" xfId="14505" xr:uid="{00000000-0005-0000-0000-0000A6380000}"/>
    <cellStyle name="Normal 2 2 5 10 3" xfId="14506" xr:uid="{00000000-0005-0000-0000-0000A7380000}"/>
    <cellStyle name="Normal 2 2 5 11" xfId="14507" xr:uid="{00000000-0005-0000-0000-0000A8380000}"/>
    <cellStyle name="Normal 2 2 5 12" xfId="14508" xr:uid="{00000000-0005-0000-0000-0000A9380000}"/>
    <cellStyle name="Normal 2 2 5 2" xfId="14509" xr:uid="{00000000-0005-0000-0000-0000AA380000}"/>
    <cellStyle name="Normal 2 2 5 2 10" xfId="14510" xr:uid="{00000000-0005-0000-0000-0000AB380000}"/>
    <cellStyle name="Normal 2 2 5 2 2" xfId="14511" xr:uid="{00000000-0005-0000-0000-0000AC380000}"/>
    <cellStyle name="Normal 2 2 5 2 2 2" xfId="14512" xr:uid="{00000000-0005-0000-0000-0000AD380000}"/>
    <cellStyle name="Normal 2 2 5 2 2 2 2" xfId="14513" xr:uid="{00000000-0005-0000-0000-0000AE380000}"/>
    <cellStyle name="Normal 2 2 5 2 2 2 3" xfId="14514" xr:uid="{00000000-0005-0000-0000-0000AF380000}"/>
    <cellStyle name="Normal 2 2 5 2 2 3" xfId="14515" xr:uid="{00000000-0005-0000-0000-0000B0380000}"/>
    <cellStyle name="Normal 2 2 5 2 2 4" xfId="14516" xr:uid="{00000000-0005-0000-0000-0000B1380000}"/>
    <cellStyle name="Normal 2 2 5 2 3" xfId="14517" xr:uid="{00000000-0005-0000-0000-0000B2380000}"/>
    <cellStyle name="Normal 2 2 5 2 3 2" xfId="14518" xr:uid="{00000000-0005-0000-0000-0000B3380000}"/>
    <cellStyle name="Normal 2 2 5 2 3 2 2" xfId="14519" xr:uid="{00000000-0005-0000-0000-0000B4380000}"/>
    <cellStyle name="Normal 2 2 5 2 3 2 3" xfId="14520" xr:uid="{00000000-0005-0000-0000-0000B5380000}"/>
    <cellStyle name="Normal 2 2 5 2 3 3" xfId="14521" xr:uid="{00000000-0005-0000-0000-0000B6380000}"/>
    <cellStyle name="Normal 2 2 5 2 3 4" xfId="14522" xr:uid="{00000000-0005-0000-0000-0000B7380000}"/>
    <cellStyle name="Normal 2 2 5 2 4" xfId="14523" xr:uid="{00000000-0005-0000-0000-0000B8380000}"/>
    <cellStyle name="Normal 2 2 5 2 4 2" xfId="14524" xr:uid="{00000000-0005-0000-0000-0000B9380000}"/>
    <cellStyle name="Normal 2 2 5 2 4 2 2" xfId="14525" xr:uid="{00000000-0005-0000-0000-0000BA380000}"/>
    <cellStyle name="Normal 2 2 5 2 4 2 3" xfId="14526" xr:uid="{00000000-0005-0000-0000-0000BB380000}"/>
    <cellStyle name="Normal 2 2 5 2 4 3" xfId="14527" xr:uid="{00000000-0005-0000-0000-0000BC380000}"/>
    <cellStyle name="Normal 2 2 5 2 4 4" xfId="14528" xr:uid="{00000000-0005-0000-0000-0000BD380000}"/>
    <cellStyle name="Normal 2 2 5 2 5" xfId="14529" xr:uid="{00000000-0005-0000-0000-0000BE380000}"/>
    <cellStyle name="Normal 2 2 5 2 5 2" xfId="14530" xr:uid="{00000000-0005-0000-0000-0000BF380000}"/>
    <cellStyle name="Normal 2 2 5 2 5 2 2" xfId="14531" xr:uid="{00000000-0005-0000-0000-0000C0380000}"/>
    <cellStyle name="Normal 2 2 5 2 5 2 3" xfId="14532" xr:uid="{00000000-0005-0000-0000-0000C1380000}"/>
    <cellStyle name="Normal 2 2 5 2 5 3" xfId="14533" xr:uid="{00000000-0005-0000-0000-0000C2380000}"/>
    <cellStyle name="Normal 2 2 5 2 5 4" xfId="14534" xr:uid="{00000000-0005-0000-0000-0000C3380000}"/>
    <cellStyle name="Normal 2 2 5 2 6" xfId="14535" xr:uid="{00000000-0005-0000-0000-0000C4380000}"/>
    <cellStyle name="Normal 2 2 5 2 6 2" xfId="14536" xr:uid="{00000000-0005-0000-0000-0000C5380000}"/>
    <cellStyle name="Normal 2 2 5 2 6 2 2" xfId="14537" xr:uid="{00000000-0005-0000-0000-0000C6380000}"/>
    <cellStyle name="Normal 2 2 5 2 6 2 3" xfId="14538" xr:uid="{00000000-0005-0000-0000-0000C7380000}"/>
    <cellStyle name="Normal 2 2 5 2 6 3" xfId="14539" xr:uid="{00000000-0005-0000-0000-0000C8380000}"/>
    <cellStyle name="Normal 2 2 5 2 6 4" xfId="14540" xr:uid="{00000000-0005-0000-0000-0000C9380000}"/>
    <cellStyle name="Normal 2 2 5 2 7" xfId="14541" xr:uid="{00000000-0005-0000-0000-0000CA380000}"/>
    <cellStyle name="Normal 2 2 5 2 7 2" xfId="14542" xr:uid="{00000000-0005-0000-0000-0000CB380000}"/>
    <cellStyle name="Normal 2 2 5 2 7 2 2" xfId="14543" xr:uid="{00000000-0005-0000-0000-0000CC380000}"/>
    <cellStyle name="Normal 2 2 5 2 7 2 3" xfId="14544" xr:uid="{00000000-0005-0000-0000-0000CD380000}"/>
    <cellStyle name="Normal 2 2 5 2 7 3" xfId="14545" xr:uid="{00000000-0005-0000-0000-0000CE380000}"/>
    <cellStyle name="Normal 2 2 5 2 7 4" xfId="14546" xr:uid="{00000000-0005-0000-0000-0000CF380000}"/>
    <cellStyle name="Normal 2 2 5 2 8" xfId="14547" xr:uid="{00000000-0005-0000-0000-0000D0380000}"/>
    <cellStyle name="Normal 2 2 5 2 8 2" xfId="14548" xr:uid="{00000000-0005-0000-0000-0000D1380000}"/>
    <cellStyle name="Normal 2 2 5 2 8 3" xfId="14549" xr:uid="{00000000-0005-0000-0000-0000D2380000}"/>
    <cellStyle name="Normal 2 2 5 2 9" xfId="14550" xr:uid="{00000000-0005-0000-0000-0000D3380000}"/>
    <cellStyle name="Normal 2 2 5 3" xfId="14551" xr:uid="{00000000-0005-0000-0000-0000D4380000}"/>
    <cellStyle name="Normal 2 2 5 3 10" xfId="14552" xr:uid="{00000000-0005-0000-0000-0000D5380000}"/>
    <cellStyle name="Normal 2 2 5 3 2" xfId="14553" xr:uid="{00000000-0005-0000-0000-0000D6380000}"/>
    <cellStyle name="Normal 2 2 5 3 2 2" xfId="14554" xr:uid="{00000000-0005-0000-0000-0000D7380000}"/>
    <cellStyle name="Normal 2 2 5 3 2 2 2" xfId="14555" xr:uid="{00000000-0005-0000-0000-0000D8380000}"/>
    <cellStyle name="Normal 2 2 5 3 2 2 3" xfId="14556" xr:uid="{00000000-0005-0000-0000-0000D9380000}"/>
    <cellStyle name="Normal 2 2 5 3 2 3" xfId="14557" xr:uid="{00000000-0005-0000-0000-0000DA380000}"/>
    <cellStyle name="Normal 2 2 5 3 2 4" xfId="14558" xr:uid="{00000000-0005-0000-0000-0000DB380000}"/>
    <cellStyle name="Normal 2 2 5 3 3" xfId="14559" xr:uid="{00000000-0005-0000-0000-0000DC380000}"/>
    <cellStyle name="Normal 2 2 5 3 3 2" xfId="14560" xr:uid="{00000000-0005-0000-0000-0000DD380000}"/>
    <cellStyle name="Normal 2 2 5 3 3 2 2" xfId="14561" xr:uid="{00000000-0005-0000-0000-0000DE380000}"/>
    <cellStyle name="Normal 2 2 5 3 3 2 3" xfId="14562" xr:uid="{00000000-0005-0000-0000-0000DF380000}"/>
    <cellStyle name="Normal 2 2 5 3 3 3" xfId="14563" xr:uid="{00000000-0005-0000-0000-0000E0380000}"/>
    <cellStyle name="Normal 2 2 5 3 3 4" xfId="14564" xr:uid="{00000000-0005-0000-0000-0000E1380000}"/>
    <cellStyle name="Normal 2 2 5 3 4" xfId="14565" xr:uid="{00000000-0005-0000-0000-0000E2380000}"/>
    <cellStyle name="Normal 2 2 5 3 4 2" xfId="14566" xr:uid="{00000000-0005-0000-0000-0000E3380000}"/>
    <cellStyle name="Normal 2 2 5 3 4 2 2" xfId="14567" xr:uid="{00000000-0005-0000-0000-0000E4380000}"/>
    <cellStyle name="Normal 2 2 5 3 4 2 3" xfId="14568" xr:uid="{00000000-0005-0000-0000-0000E5380000}"/>
    <cellStyle name="Normal 2 2 5 3 4 3" xfId="14569" xr:uid="{00000000-0005-0000-0000-0000E6380000}"/>
    <cellStyle name="Normal 2 2 5 3 4 4" xfId="14570" xr:uid="{00000000-0005-0000-0000-0000E7380000}"/>
    <cellStyle name="Normal 2 2 5 3 5" xfId="14571" xr:uid="{00000000-0005-0000-0000-0000E8380000}"/>
    <cellStyle name="Normal 2 2 5 3 5 2" xfId="14572" xr:uid="{00000000-0005-0000-0000-0000E9380000}"/>
    <cellStyle name="Normal 2 2 5 3 5 2 2" xfId="14573" xr:uid="{00000000-0005-0000-0000-0000EA380000}"/>
    <cellStyle name="Normal 2 2 5 3 5 2 3" xfId="14574" xr:uid="{00000000-0005-0000-0000-0000EB380000}"/>
    <cellStyle name="Normal 2 2 5 3 5 3" xfId="14575" xr:uid="{00000000-0005-0000-0000-0000EC380000}"/>
    <cellStyle name="Normal 2 2 5 3 5 4" xfId="14576" xr:uid="{00000000-0005-0000-0000-0000ED380000}"/>
    <cellStyle name="Normal 2 2 5 3 6" xfId="14577" xr:uid="{00000000-0005-0000-0000-0000EE380000}"/>
    <cellStyle name="Normal 2 2 5 3 6 2" xfId="14578" xr:uid="{00000000-0005-0000-0000-0000EF380000}"/>
    <cellStyle name="Normal 2 2 5 3 6 2 2" xfId="14579" xr:uid="{00000000-0005-0000-0000-0000F0380000}"/>
    <cellStyle name="Normal 2 2 5 3 6 2 3" xfId="14580" xr:uid="{00000000-0005-0000-0000-0000F1380000}"/>
    <cellStyle name="Normal 2 2 5 3 6 3" xfId="14581" xr:uid="{00000000-0005-0000-0000-0000F2380000}"/>
    <cellStyle name="Normal 2 2 5 3 6 4" xfId="14582" xr:uid="{00000000-0005-0000-0000-0000F3380000}"/>
    <cellStyle name="Normal 2 2 5 3 7" xfId="14583" xr:uid="{00000000-0005-0000-0000-0000F4380000}"/>
    <cellStyle name="Normal 2 2 5 3 7 2" xfId="14584" xr:uid="{00000000-0005-0000-0000-0000F5380000}"/>
    <cellStyle name="Normal 2 2 5 3 7 2 2" xfId="14585" xr:uid="{00000000-0005-0000-0000-0000F6380000}"/>
    <cellStyle name="Normal 2 2 5 3 7 2 3" xfId="14586" xr:uid="{00000000-0005-0000-0000-0000F7380000}"/>
    <cellStyle name="Normal 2 2 5 3 7 3" xfId="14587" xr:uid="{00000000-0005-0000-0000-0000F8380000}"/>
    <cellStyle name="Normal 2 2 5 3 7 4" xfId="14588" xr:uid="{00000000-0005-0000-0000-0000F9380000}"/>
    <cellStyle name="Normal 2 2 5 3 8" xfId="14589" xr:uid="{00000000-0005-0000-0000-0000FA380000}"/>
    <cellStyle name="Normal 2 2 5 3 8 2" xfId="14590" xr:uid="{00000000-0005-0000-0000-0000FB380000}"/>
    <cellStyle name="Normal 2 2 5 3 8 3" xfId="14591" xr:uid="{00000000-0005-0000-0000-0000FC380000}"/>
    <cellStyle name="Normal 2 2 5 3 9" xfId="14592" xr:uid="{00000000-0005-0000-0000-0000FD380000}"/>
    <cellStyle name="Normal 2 2 5 4" xfId="14593" xr:uid="{00000000-0005-0000-0000-0000FE380000}"/>
    <cellStyle name="Normal 2 2 5 4 2" xfId="14594" xr:uid="{00000000-0005-0000-0000-0000FF380000}"/>
    <cellStyle name="Normal 2 2 5 4 2 2" xfId="14595" xr:uid="{00000000-0005-0000-0000-000000390000}"/>
    <cellStyle name="Normal 2 2 5 4 2 3" xfId="14596" xr:uid="{00000000-0005-0000-0000-000001390000}"/>
    <cellStyle name="Normal 2 2 5 4 3" xfId="14597" xr:uid="{00000000-0005-0000-0000-000002390000}"/>
    <cellStyle name="Normal 2 2 5 4 4" xfId="14598" xr:uid="{00000000-0005-0000-0000-000003390000}"/>
    <cellStyle name="Normal 2 2 5 5" xfId="14599" xr:uid="{00000000-0005-0000-0000-000004390000}"/>
    <cellStyle name="Normal 2 2 5 5 2" xfId="14600" xr:uid="{00000000-0005-0000-0000-000005390000}"/>
    <cellStyle name="Normal 2 2 5 5 2 2" xfId="14601" xr:uid="{00000000-0005-0000-0000-000006390000}"/>
    <cellStyle name="Normal 2 2 5 5 2 3" xfId="14602" xr:uid="{00000000-0005-0000-0000-000007390000}"/>
    <cellStyle name="Normal 2 2 5 5 3" xfId="14603" xr:uid="{00000000-0005-0000-0000-000008390000}"/>
    <cellStyle name="Normal 2 2 5 5 4" xfId="14604" xr:uid="{00000000-0005-0000-0000-000009390000}"/>
    <cellStyle name="Normal 2 2 5 6" xfId="14605" xr:uid="{00000000-0005-0000-0000-00000A390000}"/>
    <cellStyle name="Normal 2 2 5 6 2" xfId="14606" xr:uid="{00000000-0005-0000-0000-00000B390000}"/>
    <cellStyle name="Normal 2 2 5 6 2 2" xfId="14607" xr:uid="{00000000-0005-0000-0000-00000C390000}"/>
    <cellStyle name="Normal 2 2 5 6 2 3" xfId="14608" xr:uid="{00000000-0005-0000-0000-00000D390000}"/>
    <cellStyle name="Normal 2 2 5 6 3" xfId="14609" xr:uid="{00000000-0005-0000-0000-00000E390000}"/>
    <cellStyle name="Normal 2 2 5 6 4" xfId="14610" xr:uid="{00000000-0005-0000-0000-00000F390000}"/>
    <cellStyle name="Normal 2 2 5 7" xfId="14611" xr:uid="{00000000-0005-0000-0000-000010390000}"/>
    <cellStyle name="Normal 2 2 5 7 2" xfId="14612" xr:uid="{00000000-0005-0000-0000-000011390000}"/>
    <cellStyle name="Normal 2 2 5 7 2 2" xfId="14613" xr:uid="{00000000-0005-0000-0000-000012390000}"/>
    <cellStyle name="Normal 2 2 5 7 2 3" xfId="14614" xr:uid="{00000000-0005-0000-0000-000013390000}"/>
    <cellStyle name="Normal 2 2 5 7 3" xfId="14615" xr:uid="{00000000-0005-0000-0000-000014390000}"/>
    <cellStyle name="Normal 2 2 5 7 4" xfId="14616" xr:uid="{00000000-0005-0000-0000-000015390000}"/>
    <cellStyle name="Normal 2 2 5 8" xfId="14617" xr:uid="{00000000-0005-0000-0000-000016390000}"/>
    <cellStyle name="Normal 2 2 5 8 2" xfId="14618" xr:uid="{00000000-0005-0000-0000-000017390000}"/>
    <cellStyle name="Normal 2 2 5 8 2 2" xfId="14619" xr:uid="{00000000-0005-0000-0000-000018390000}"/>
    <cellStyle name="Normal 2 2 5 8 2 3" xfId="14620" xr:uid="{00000000-0005-0000-0000-000019390000}"/>
    <cellStyle name="Normal 2 2 5 8 3" xfId="14621" xr:uid="{00000000-0005-0000-0000-00001A390000}"/>
    <cellStyle name="Normal 2 2 5 8 4" xfId="14622" xr:uid="{00000000-0005-0000-0000-00001B390000}"/>
    <cellStyle name="Normal 2 2 5 9" xfId="14623" xr:uid="{00000000-0005-0000-0000-00001C390000}"/>
    <cellStyle name="Normal 2 2 5 9 2" xfId="14624" xr:uid="{00000000-0005-0000-0000-00001D390000}"/>
    <cellStyle name="Normal 2 2 5 9 2 2" xfId="14625" xr:uid="{00000000-0005-0000-0000-00001E390000}"/>
    <cellStyle name="Normal 2 2 5 9 2 3" xfId="14626" xr:uid="{00000000-0005-0000-0000-00001F390000}"/>
    <cellStyle name="Normal 2 2 5 9 3" xfId="14627" xr:uid="{00000000-0005-0000-0000-000020390000}"/>
    <cellStyle name="Normal 2 2 5 9 4" xfId="14628" xr:uid="{00000000-0005-0000-0000-000021390000}"/>
    <cellStyle name="Normal 2 2 6" xfId="14629" xr:uid="{00000000-0005-0000-0000-000022390000}"/>
    <cellStyle name="Normal 2 2 6 2" xfId="14630" xr:uid="{00000000-0005-0000-0000-000023390000}"/>
    <cellStyle name="Normal 2 2 6 2 2" xfId="14631" xr:uid="{00000000-0005-0000-0000-000024390000}"/>
    <cellStyle name="Normal 2 2 6 2 3" xfId="14632" xr:uid="{00000000-0005-0000-0000-000025390000}"/>
    <cellStyle name="Normal 2 2 6 3" xfId="14633" xr:uid="{00000000-0005-0000-0000-000026390000}"/>
    <cellStyle name="Normal 2 2 6 4" xfId="14634" xr:uid="{00000000-0005-0000-0000-000027390000}"/>
    <cellStyle name="Normal 2 2 7" xfId="14635" xr:uid="{00000000-0005-0000-0000-000028390000}"/>
    <cellStyle name="Normal 2 2 7 2" xfId="14636" xr:uid="{00000000-0005-0000-0000-000029390000}"/>
    <cellStyle name="Normal 2 2 8" xfId="14637" xr:uid="{00000000-0005-0000-0000-00002A390000}"/>
    <cellStyle name="Normal 2 3" xfId="14638" xr:uid="{00000000-0005-0000-0000-00002B390000}"/>
    <cellStyle name="Normal 2 3 2" xfId="14639" xr:uid="{00000000-0005-0000-0000-00002C390000}"/>
    <cellStyle name="Normal 2 3 2 10" xfId="14640" xr:uid="{00000000-0005-0000-0000-00002D390000}"/>
    <cellStyle name="Normal 2 3 2 10 2" xfId="14641" xr:uid="{00000000-0005-0000-0000-00002E390000}"/>
    <cellStyle name="Normal 2 3 2 10 2 2" xfId="14642" xr:uid="{00000000-0005-0000-0000-00002F390000}"/>
    <cellStyle name="Normal 2 3 2 10 2 3" xfId="14643" xr:uid="{00000000-0005-0000-0000-000030390000}"/>
    <cellStyle name="Normal 2 3 2 10 3" xfId="14644" xr:uid="{00000000-0005-0000-0000-000031390000}"/>
    <cellStyle name="Normal 2 3 2 10 4" xfId="14645" xr:uid="{00000000-0005-0000-0000-000032390000}"/>
    <cellStyle name="Normal 2 3 2 11" xfId="14646" xr:uid="{00000000-0005-0000-0000-000033390000}"/>
    <cellStyle name="Normal 2 3 2 11 2" xfId="14647" xr:uid="{00000000-0005-0000-0000-000034390000}"/>
    <cellStyle name="Normal 2 3 2 11 2 2" xfId="14648" xr:uid="{00000000-0005-0000-0000-000035390000}"/>
    <cellStyle name="Normal 2 3 2 11 2 3" xfId="14649" xr:uid="{00000000-0005-0000-0000-000036390000}"/>
    <cellStyle name="Normal 2 3 2 11 3" xfId="14650" xr:uid="{00000000-0005-0000-0000-000037390000}"/>
    <cellStyle name="Normal 2 3 2 11 4" xfId="14651" xr:uid="{00000000-0005-0000-0000-000038390000}"/>
    <cellStyle name="Normal 2 3 2 12" xfId="14652" xr:uid="{00000000-0005-0000-0000-000039390000}"/>
    <cellStyle name="Normal 2 3 2 12 2" xfId="14653" xr:uid="{00000000-0005-0000-0000-00003A390000}"/>
    <cellStyle name="Normal 2 3 2 12 2 2" xfId="14654" xr:uid="{00000000-0005-0000-0000-00003B390000}"/>
    <cellStyle name="Normal 2 3 2 12 2 3" xfId="14655" xr:uid="{00000000-0005-0000-0000-00003C390000}"/>
    <cellStyle name="Normal 2 3 2 12 3" xfId="14656" xr:uid="{00000000-0005-0000-0000-00003D390000}"/>
    <cellStyle name="Normal 2 3 2 12 4" xfId="14657" xr:uid="{00000000-0005-0000-0000-00003E390000}"/>
    <cellStyle name="Normal 2 3 2 13" xfId="14658" xr:uid="{00000000-0005-0000-0000-00003F390000}"/>
    <cellStyle name="Normal 2 3 2 13 2" xfId="14659" xr:uid="{00000000-0005-0000-0000-000040390000}"/>
    <cellStyle name="Normal 2 3 2 13 2 2" xfId="14660" xr:uid="{00000000-0005-0000-0000-000041390000}"/>
    <cellStyle name="Normal 2 3 2 13 2 3" xfId="14661" xr:uid="{00000000-0005-0000-0000-000042390000}"/>
    <cellStyle name="Normal 2 3 2 13 3" xfId="14662" xr:uid="{00000000-0005-0000-0000-000043390000}"/>
    <cellStyle name="Normal 2 3 2 13 4" xfId="14663" xr:uid="{00000000-0005-0000-0000-000044390000}"/>
    <cellStyle name="Normal 2 3 2 14" xfId="14664" xr:uid="{00000000-0005-0000-0000-000045390000}"/>
    <cellStyle name="Normal 2 3 2 14 2" xfId="14665" xr:uid="{00000000-0005-0000-0000-000046390000}"/>
    <cellStyle name="Normal 2 3 2 14 3" xfId="14666" xr:uid="{00000000-0005-0000-0000-000047390000}"/>
    <cellStyle name="Normal 2 3 2 15" xfId="14667" xr:uid="{00000000-0005-0000-0000-000048390000}"/>
    <cellStyle name="Normal 2 3 2 16" xfId="14668" xr:uid="{00000000-0005-0000-0000-000049390000}"/>
    <cellStyle name="Normal 2 3 2 2" xfId="14669" xr:uid="{00000000-0005-0000-0000-00004A390000}"/>
    <cellStyle name="Normal 2 3 2 2 10" xfId="14670" xr:uid="{00000000-0005-0000-0000-00004B390000}"/>
    <cellStyle name="Normal 2 3 2 2 10 2" xfId="14671" xr:uid="{00000000-0005-0000-0000-00004C390000}"/>
    <cellStyle name="Normal 2 3 2 2 10 3" xfId="14672" xr:uid="{00000000-0005-0000-0000-00004D390000}"/>
    <cellStyle name="Normal 2 3 2 2 11" xfId="14673" xr:uid="{00000000-0005-0000-0000-00004E390000}"/>
    <cellStyle name="Normal 2 3 2 2 12" xfId="14674" xr:uid="{00000000-0005-0000-0000-00004F390000}"/>
    <cellStyle name="Normal 2 3 2 2 2" xfId="14675" xr:uid="{00000000-0005-0000-0000-000050390000}"/>
    <cellStyle name="Normal 2 3 2 2 2 10" xfId="14676" xr:uid="{00000000-0005-0000-0000-000051390000}"/>
    <cellStyle name="Normal 2 3 2 2 2 2" xfId="14677" xr:uid="{00000000-0005-0000-0000-000052390000}"/>
    <cellStyle name="Normal 2 3 2 2 2 2 2" xfId="14678" xr:uid="{00000000-0005-0000-0000-000053390000}"/>
    <cellStyle name="Normal 2 3 2 2 2 2 2 2" xfId="14679" xr:uid="{00000000-0005-0000-0000-000054390000}"/>
    <cellStyle name="Normal 2 3 2 2 2 2 2 3" xfId="14680" xr:uid="{00000000-0005-0000-0000-000055390000}"/>
    <cellStyle name="Normal 2 3 2 2 2 2 3" xfId="14681" xr:uid="{00000000-0005-0000-0000-000056390000}"/>
    <cellStyle name="Normal 2 3 2 2 2 2 4" xfId="14682" xr:uid="{00000000-0005-0000-0000-000057390000}"/>
    <cellStyle name="Normal 2 3 2 2 2 3" xfId="14683" xr:uid="{00000000-0005-0000-0000-000058390000}"/>
    <cellStyle name="Normal 2 3 2 2 2 3 2" xfId="14684" xr:uid="{00000000-0005-0000-0000-000059390000}"/>
    <cellStyle name="Normal 2 3 2 2 2 3 2 2" xfId="14685" xr:uid="{00000000-0005-0000-0000-00005A390000}"/>
    <cellStyle name="Normal 2 3 2 2 2 3 2 3" xfId="14686" xr:uid="{00000000-0005-0000-0000-00005B390000}"/>
    <cellStyle name="Normal 2 3 2 2 2 3 3" xfId="14687" xr:uid="{00000000-0005-0000-0000-00005C390000}"/>
    <cellStyle name="Normal 2 3 2 2 2 3 4" xfId="14688" xr:uid="{00000000-0005-0000-0000-00005D390000}"/>
    <cellStyle name="Normal 2 3 2 2 2 4" xfId="14689" xr:uid="{00000000-0005-0000-0000-00005E390000}"/>
    <cellStyle name="Normal 2 3 2 2 2 4 2" xfId="14690" xr:uid="{00000000-0005-0000-0000-00005F390000}"/>
    <cellStyle name="Normal 2 3 2 2 2 4 2 2" xfId="14691" xr:uid="{00000000-0005-0000-0000-000060390000}"/>
    <cellStyle name="Normal 2 3 2 2 2 4 2 3" xfId="14692" xr:uid="{00000000-0005-0000-0000-000061390000}"/>
    <cellStyle name="Normal 2 3 2 2 2 4 3" xfId="14693" xr:uid="{00000000-0005-0000-0000-000062390000}"/>
    <cellStyle name="Normal 2 3 2 2 2 4 4" xfId="14694" xr:uid="{00000000-0005-0000-0000-000063390000}"/>
    <cellStyle name="Normal 2 3 2 2 2 5" xfId="14695" xr:uid="{00000000-0005-0000-0000-000064390000}"/>
    <cellStyle name="Normal 2 3 2 2 2 5 2" xfId="14696" xr:uid="{00000000-0005-0000-0000-000065390000}"/>
    <cellStyle name="Normal 2 3 2 2 2 5 2 2" xfId="14697" xr:uid="{00000000-0005-0000-0000-000066390000}"/>
    <cellStyle name="Normal 2 3 2 2 2 5 2 3" xfId="14698" xr:uid="{00000000-0005-0000-0000-000067390000}"/>
    <cellStyle name="Normal 2 3 2 2 2 5 3" xfId="14699" xr:uid="{00000000-0005-0000-0000-000068390000}"/>
    <cellStyle name="Normal 2 3 2 2 2 5 4" xfId="14700" xr:uid="{00000000-0005-0000-0000-000069390000}"/>
    <cellStyle name="Normal 2 3 2 2 2 6" xfId="14701" xr:uid="{00000000-0005-0000-0000-00006A390000}"/>
    <cellStyle name="Normal 2 3 2 2 2 6 2" xfId="14702" xr:uid="{00000000-0005-0000-0000-00006B390000}"/>
    <cellStyle name="Normal 2 3 2 2 2 6 2 2" xfId="14703" xr:uid="{00000000-0005-0000-0000-00006C390000}"/>
    <cellStyle name="Normal 2 3 2 2 2 6 2 3" xfId="14704" xr:uid="{00000000-0005-0000-0000-00006D390000}"/>
    <cellStyle name="Normal 2 3 2 2 2 6 3" xfId="14705" xr:uid="{00000000-0005-0000-0000-00006E390000}"/>
    <cellStyle name="Normal 2 3 2 2 2 6 4" xfId="14706" xr:uid="{00000000-0005-0000-0000-00006F390000}"/>
    <cellStyle name="Normal 2 3 2 2 2 7" xfId="14707" xr:uid="{00000000-0005-0000-0000-000070390000}"/>
    <cellStyle name="Normal 2 3 2 2 2 7 2" xfId="14708" xr:uid="{00000000-0005-0000-0000-000071390000}"/>
    <cellStyle name="Normal 2 3 2 2 2 7 2 2" xfId="14709" xr:uid="{00000000-0005-0000-0000-000072390000}"/>
    <cellStyle name="Normal 2 3 2 2 2 7 2 3" xfId="14710" xr:uid="{00000000-0005-0000-0000-000073390000}"/>
    <cellStyle name="Normal 2 3 2 2 2 7 3" xfId="14711" xr:uid="{00000000-0005-0000-0000-000074390000}"/>
    <cellStyle name="Normal 2 3 2 2 2 7 4" xfId="14712" xr:uid="{00000000-0005-0000-0000-000075390000}"/>
    <cellStyle name="Normal 2 3 2 2 2 8" xfId="14713" xr:uid="{00000000-0005-0000-0000-000076390000}"/>
    <cellStyle name="Normal 2 3 2 2 2 8 2" xfId="14714" xr:uid="{00000000-0005-0000-0000-000077390000}"/>
    <cellStyle name="Normal 2 3 2 2 2 8 3" xfId="14715" xr:uid="{00000000-0005-0000-0000-000078390000}"/>
    <cellStyle name="Normal 2 3 2 2 2 9" xfId="14716" xr:uid="{00000000-0005-0000-0000-000079390000}"/>
    <cellStyle name="Normal 2 3 2 2 3" xfId="14717" xr:uid="{00000000-0005-0000-0000-00007A390000}"/>
    <cellStyle name="Normal 2 3 2 2 3 10" xfId="14718" xr:uid="{00000000-0005-0000-0000-00007B390000}"/>
    <cellStyle name="Normal 2 3 2 2 3 2" xfId="14719" xr:uid="{00000000-0005-0000-0000-00007C390000}"/>
    <cellStyle name="Normal 2 3 2 2 3 2 2" xfId="14720" xr:uid="{00000000-0005-0000-0000-00007D390000}"/>
    <cellStyle name="Normal 2 3 2 2 3 2 2 2" xfId="14721" xr:uid="{00000000-0005-0000-0000-00007E390000}"/>
    <cellStyle name="Normal 2 3 2 2 3 2 2 3" xfId="14722" xr:uid="{00000000-0005-0000-0000-00007F390000}"/>
    <cellStyle name="Normal 2 3 2 2 3 2 3" xfId="14723" xr:uid="{00000000-0005-0000-0000-000080390000}"/>
    <cellStyle name="Normal 2 3 2 2 3 2 4" xfId="14724" xr:uid="{00000000-0005-0000-0000-000081390000}"/>
    <cellStyle name="Normal 2 3 2 2 3 3" xfId="14725" xr:uid="{00000000-0005-0000-0000-000082390000}"/>
    <cellStyle name="Normal 2 3 2 2 3 3 2" xfId="14726" xr:uid="{00000000-0005-0000-0000-000083390000}"/>
    <cellStyle name="Normal 2 3 2 2 3 3 2 2" xfId="14727" xr:uid="{00000000-0005-0000-0000-000084390000}"/>
    <cellStyle name="Normal 2 3 2 2 3 3 2 3" xfId="14728" xr:uid="{00000000-0005-0000-0000-000085390000}"/>
    <cellStyle name="Normal 2 3 2 2 3 3 3" xfId="14729" xr:uid="{00000000-0005-0000-0000-000086390000}"/>
    <cellStyle name="Normal 2 3 2 2 3 3 4" xfId="14730" xr:uid="{00000000-0005-0000-0000-000087390000}"/>
    <cellStyle name="Normal 2 3 2 2 3 4" xfId="14731" xr:uid="{00000000-0005-0000-0000-000088390000}"/>
    <cellStyle name="Normal 2 3 2 2 3 4 2" xfId="14732" xr:uid="{00000000-0005-0000-0000-000089390000}"/>
    <cellStyle name="Normal 2 3 2 2 3 4 2 2" xfId="14733" xr:uid="{00000000-0005-0000-0000-00008A390000}"/>
    <cellStyle name="Normal 2 3 2 2 3 4 2 3" xfId="14734" xr:uid="{00000000-0005-0000-0000-00008B390000}"/>
    <cellStyle name="Normal 2 3 2 2 3 4 3" xfId="14735" xr:uid="{00000000-0005-0000-0000-00008C390000}"/>
    <cellStyle name="Normal 2 3 2 2 3 4 4" xfId="14736" xr:uid="{00000000-0005-0000-0000-00008D390000}"/>
    <cellStyle name="Normal 2 3 2 2 3 5" xfId="14737" xr:uid="{00000000-0005-0000-0000-00008E390000}"/>
    <cellStyle name="Normal 2 3 2 2 3 5 2" xfId="14738" xr:uid="{00000000-0005-0000-0000-00008F390000}"/>
    <cellStyle name="Normal 2 3 2 2 3 5 2 2" xfId="14739" xr:uid="{00000000-0005-0000-0000-000090390000}"/>
    <cellStyle name="Normal 2 3 2 2 3 5 2 3" xfId="14740" xr:uid="{00000000-0005-0000-0000-000091390000}"/>
    <cellStyle name="Normal 2 3 2 2 3 5 3" xfId="14741" xr:uid="{00000000-0005-0000-0000-000092390000}"/>
    <cellStyle name="Normal 2 3 2 2 3 5 4" xfId="14742" xr:uid="{00000000-0005-0000-0000-000093390000}"/>
    <cellStyle name="Normal 2 3 2 2 3 6" xfId="14743" xr:uid="{00000000-0005-0000-0000-000094390000}"/>
    <cellStyle name="Normal 2 3 2 2 3 6 2" xfId="14744" xr:uid="{00000000-0005-0000-0000-000095390000}"/>
    <cellStyle name="Normal 2 3 2 2 3 6 2 2" xfId="14745" xr:uid="{00000000-0005-0000-0000-000096390000}"/>
    <cellStyle name="Normal 2 3 2 2 3 6 2 3" xfId="14746" xr:uid="{00000000-0005-0000-0000-000097390000}"/>
    <cellStyle name="Normal 2 3 2 2 3 6 3" xfId="14747" xr:uid="{00000000-0005-0000-0000-000098390000}"/>
    <cellStyle name="Normal 2 3 2 2 3 6 4" xfId="14748" xr:uid="{00000000-0005-0000-0000-000099390000}"/>
    <cellStyle name="Normal 2 3 2 2 3 7" xfId="14749" xr:uid="{00000000-0005-0000-0000-00009A390000}"/>
    <cellStyle name="Normal 2 3 2 2 3 7 2" xfId="14750" xr:uid="{00000000-0005-0000-0000-00009B390000}"/>
    <cellStyle name="Normal 2 3 2 2 3 7 2 2" xfId="14751" xr:uid="{00000000-0005-0000-0000-00009C390000}"/>
    <cellStyle name="Normal 2 3 2 2 3 7 2 3" xfId="14752" xr:uid="{00000000-0005-0000-0000-00009D390000}"/>
    <cellStyle name="Normal 2 3 2 2 3 7 3" xfId="14753" xr:uid="{00000000-0005-0000-0000-00009E390000}"/>
    <cellStyle name="Normal 2 3 2 2 3 7 4" xfId="14754" xr:uid="{00000000-0005-0000-0000-00009F390000}"/>
    <cellStyle name="Normal 2 3 2 2 3 8" xfId="14755" xr:uid="{00000000-0005-0000-0000-0000A0390000}"/>
    <cellStyle name="Normal 2 3 2 2 3 8 2" xfId="14756" xr:uid="{00000000-0005-0000-0000-0000A1390000}"/>
    <cellStyle name="Normal 2 3 2 2 3 8 3" xfId="14757" xr:uid="{00000000-0005-0000-0000-0000A2390000}"/>
    <cellStyle name="Normal 2 3 2 2 3 9" xfId="14758" xr:uid="{00000000-0005-0000-0000-0000A3390000}"/>
    <cellStyle name="Normal 2 3 2 2 4" xfId="14759" xr:uid="{00000000-0005-0000-0000-0000A4390000}"/>
    <cellStyle name="Normal 2 3 2 2 4 2" xfId="14760" xr:uid="{00000000-0005-0000-0000-0000A5390000}"/>
    <cellStyle name="Normal 2 3 2 2 4 2 2" xfId="14761" xr:uid="{00000000-0005-0000-0000-0000A6390000}"/>
    <cellStyle name="Normal 2 3 2 2 4 2 3" xfId="14762" xr:uid="{00000000-0005-0000-0000-0000A7390000}"/>
    <cellStyle name="Normal 2 3 2 2 4 3" xfId="14763" xr:uid="{00000000-0005-0000-0000-0000A8390000}"/>
    <cellStyle name="Normal 2 3 2 2 4 4" xfId="14764" xr:uid="{00000000-0005-0000-0000-0000A9390000}"/>
    <cellStyle name="Normal 2 3 2 2 5" xfId="14765" xr:uid="{00000000-0005-0000-0000-0000AA390000}"/>
    <cellStyle name="Normal 2 3 2 2 5 2" xfId="14766" xr:uid="{00000000-0005-0000-0000-0000AB390000}"/>
    <cellStyle name="Normal 2 3 2 2 5 2 2" xfId="14767" xr:uid="{00000000-0005-0000-0000-0000AC390000}"/>
    <cellStyle name="Normal 2 3 2 2 5 2 3" xfId="14768" xr:uid="{00000000-0005-0000-0000-0000AD390000}"/>
    <cellStyle name="Normal 2 3 2 2 5 3" xfId="14769" xr:uid="{00000000-0005-0000-0000-0000AE390000}"/>
    <cellStyle name="Normal 2 3 2 2 5 4" xfId="14770" xr:uid="{00000000-0005-0000-0000-0000AF390000}"/>
    <cellStyle name="Normal 2 3 2 2 6" xfId="14771" xr:uid="{00000000-0005-0000-0000-0000B0390000}"/>
    <cellStyle name="Normal 2 3 2 2 6 2" xfId="14772" xr:uid="{00000000-0005-0000-0000-0000B1390000}"/>
    <cellStyle name="Normal 2 3 2 2 6 2 2" xfId="14773" xr:uid="{00000000-0005-0000-0000-0000B2390000}"/>
    <cellStyle name="Normal 2 3 2 2 6 2 3" xfId="14774" xr:uid="{00000000-0005-0000-0000-0000B3390000}"/>
    <cellStyle name="Normal 2 3 2 2 6 3" xfId="14775" xr:uid="{00000000-0005-0000-0000-0000B4390000}"/>
    <cellStyle name="Normal 2 3 2 2 6 4" xfId="14776" xr:uid="{00000000-0005-0000-0000-0000B5390000}"/>
    <cellStyle name="Normal 2 3 2 2 7" xfId="14777" xr:uid="{00000000-0005-0000-0000-0000B6390000}"/>
    <cellStyle name="Normal 2 3 2 2 7 2" xfId="14778" xr:uid="{00000000-0005-0000-0000-0000B7390000}"/>
    <cellStyle name="Normal 2 3 2 2 7 2 2" xfId="14779" xr:uid="{00000000-0005-0000-0000-0000B8390000}"/>
    <cellStyle name="Normal 2 3 2 2 7 2 3" xfId="14780" xr:uid="{00000000-0005-0000-0000-0000B9390000}"/>
    <cellStyle name="Normal 2 3 2 2 7 3" xfId="14781" xr:uid="{00000000-0005-0000-0000-0000BA390000}"/>
    <cellStyle name="Normal 2 3 2 2 7 4" xfId="14782" xr:uid="{00000000-0005-0000-0000-0000BB390000}"/>
    <cellStyle name="Normal 2 3 2 2 8" xfId="14783" xr:uid="{00000000-0005-0000-0000-0000BC390000}"/>
    <cellStyle name="Normal 2 3 2 2 8 2" xfId="14784" xr:uid="{00000000-0005-0000-0000-0000BD390000}"/>
    <cellStyle name="Normal 2 3 2 2 8 2 2" xfId="14785" xr:uid="{00000000-0005-0000-0000-0000BE390000}"/>
    <cellStyle name="Normal 2 3 2 2 8 2 3" xfId="14786" xr:uid="{00000000-0005-0000-0000-0000BF390000}"/>
    <cellStyle name="Normal 2 3 2 2 8 3" xfId="14787" xr:uid="{00000000-0005-0000-0000-0000C0390000}"/>
    <cellStyle name="Normal 2 3 2 2 8 4" xfId="14788" xr:uid="{00000000-0005-0000-0000-0000C1390000}"/>
    <cellStyle name="Normal 2 3 2 2 9" xfId="14789" xr:uid="{00000000-0005-0000-0000-0000C2390000}"/>
    <cellStyle name="Normal 2 3 2 2 9 2" xfId="14790" xr:uid="{00000000-0005-0000-0000-0000C3390000}"/>
    <cellStyle name="Normal 2 3 2 2 9 2 2" xfId="14791" xr:uid="{00000000-0005-0000-0000-0000C4390000}"/>
    <cellStyle name="Normal 2 3 2 2 9 2 3" xfId="14792" xr:uid="{00000000-0005-0000-0000-0000C5390000}"/>
    <cellStyle name="Normal 2 3 2 2 9 3" xfId="14793" xr:uid="{00000000-0005-0000-0000-0000C6390000}"/>
    <cellStyle name="Normal 2 3 2 2 9 4" xfId="14794" xr:uid="{00000000-0005-0000-0000-0000C7390000}"/>
    <cellStyle name="Normal 2 3 2 3" xfId="14795" xr:uid="{00000000-0005-0000-0000-0000C8390000}"/>
    <cellStyle name="Normal 2 3 2 3 10" xfId="14796" xr:uid="{00000000-0005-0000-0000-0000C9390000}"/>
    <cellStyle name="Normal 2 3 2 3 10 2" xfId="14797" xr:uid="{00000000-0005-0000-0000-0000CA390000}"/>
    <cellStyle name="Normal 2 3 2 3 10 3" xfId="14798" xr:uid="{00000000-0005-0000-0000-0000CB390000}"/>
    <cellStyle name="Normal 2 3 2 3 11" xfId="14799" xr:uid="{00000000-0005-0000-0000-0000CC390000}"/>
    <cellStyle name="Normal 2 3 2 3 12" xfId="14800" xr:uid="{00000000-0005-0000-0000-0000CD390000}"/>
    <cellStyle name="Normal 2 3 2 3 2" xfId="14801" xr:uid="{00000000-0005-0000-0000-0000CE390000}"/>
    <cellStyle name="Normal 2 3 2 3 2 10" xfId="14802" xr:uid="{00000000-0005-0000-0000-0000CF390000}"/>
    <cellStyle name="Normal 2 3 2 3 2 2" xfId="14803" xr:uid="{00000000-0005-0000-0000-0000D0390000}"/>
    <cellStyle name="Normal 2 3 2 3 2 2 2" xfId="14804" xr:uid="{00000000-0005-0000-0000-0000D1390000}"/>
    <cellStyle name="Normal 2 3 2 3 2 2 2 2" xfId="14805" xr:uid="{00000000-0005-0000-0000-0000D2390000}"/>
    <cellStyle name="Normal 2 3 2 3 2 2 2 3" xfId="14806" xr:uid="{00000000-0005-0000-0000-0000D3390000}"/>
    <cellStyle name="Normal 2 3 2 3 2 2 3" xfId="14807" xr:uid="{00000000-0005-0000-0000-0000D4390000}"/>
    <cellStyle name="Normal 2 3 2 3 2 2 4" xfId="14808" xr:uid="{00000000-0005-0000-0000-0000D5390000}"/>
    <cellStyle name="Normal 2 3 2 3 2 3" xfId="14809" xr:uid="{00000000-0005-0000-0000-0000D6390000}"/>
    <cellStyle name="Normal 2 3 2 3 2 3 2" xfId="14810" xr:uid="{00000000-0005-0000-0000-0000D7390000}"/>
    <cellStyle name="Normal 2 3 2 3 2 3 2 2" xfId="14811" xr:uid="{00000000-0005-0000-0000-0000D8390000}"/>
    <cellStyle name="Normal 2 3 2 3 2 3 2 3" xfId="14812" xr:uid="{00000000-0005-0000-0000-0000D9390000}"/>
    <cellStyle name="Normal 2 3 2 3 2 3 3" xfId="14813" xr:uid="{00000000-0005-0000-0000-0000DA390000}"/>
    <cellStyle name="Normal 2 3 2 3 2 3 4" xfId="14814" xr:uid="{00000000-0005-0000-0000-0000DB390000}"/>
    <cellStyle name="Normal 2 3 2 3 2 4" xfId="14815" xr:uid="{00000000-0005-0000-0000-0000DC390000}"/>
    <cellStyle name="Normal 2 3 2 3 2 4 2" xfId="14816" xr:uid="{00000000-0005-0000-0000-0000DD390000}"/>
    <cellStyle name="Normal 2 3 2 3 2 4 2 2" xfId="14817" xr:uid="{00000000-0005-0000-0000-0000DE390000}"/>
    <cellStyle name="Normal 2 3 2 3 2 4 2 3" xfId="14818" xr:uid="{00000000-0005-0000-0000-0000DF390000}"/>
    <cellStyle name="Normal 2 3 2 3 2 4 3" xfId="14819" xr:uid="{00000000-0005-0000-0000-0000E0390000}"/>
    <cellStyle name="Normal 2 3 2 3 2 4 4" xfId="14820" xr:uid="{00000000-0005-0000-0000-0000E1390000}"/>
    <cellStyle name="Normal 2 3 2 3 2 5" xfId="14821" xr:uid="{00000000-0005-0000-0000-0000E2390000}"/>
    <cellStyle name="Normal 2 3 2 3 2 5 2" xfId="14822" xr:uid="{00000000-0005-0000-0000-0000E3390000}"/>
    <cellStyle name="Normal 2 3 2 3 2 5 2 2" xfId="14823" xr:uid="{00000000-0005-0000-0000-0000E4390000}"/>
    <cellStyle name="Normal 2 3 2 3 2 5 2 3" xfId="14824" xr:uid="{00000000-0005-0000-0000-0000E5390000}"/>
    <cellStyle name="Normal 2 3 2 3 2 5 3" xfId="14825" xr:uid="{00000000-0005-0000-0000-0000E6390000}"/>
    <cellStyle name="Normal 2 3 2 3 2 5 4" xfId="14826" xr:uid="{00000000-0005-0000-0000-0000E7390000}"/>
    <cellStyle name="Normal 2 3 2 3 2 6" xfId="14827" xr:uid="{00000000-0005-0000-0000-0000E8390000}"/>
    <cellStyle name="Normal 2 3 2 3 2 6 2" xfId="14828" xr:uid="{00000000-0005-0000-0000-0000E9390000}"/>
    <cellStyle name="Normal 2 3 2 3 2 6 2 2" xfId="14829" xr:uid="{00000000-0005-0000-0000-0000EA390000}"/>
    <cellStyle name="Normal 2 3 2 3 2 6 2 3" xfId="14830" xr:uid="{00000000-0005-0000-0000-0000EB390000}"/>
    <cellStyle name="Normal 2 3 2 3 2 6 3" xfId="14831" xr:uid="{00000000-0005-0000-0000-0000EC390000}"/>
    <cellStyle name="Normal 2 3 2 3 2 6 4" xfId="14832" xr:uid="{00000000-0005-0000-0000-0000ED390000}"/>
    <cellStyle name="Normal 2 3 2 3 2 7" xfId="14833" xr:uid="{00000000-0005-0000-0000-0000EE390000}"/>
    <cellStyle name="Normal 2 3 2 3 2 7 2" xfId="14834" xr:uid="{00000000-0005-0000-0000-0000EF390000}"/>
    <cellStyle name="Normal 2 3 2 3 2 7 2 2" xfId="14835" xr:uid="{00000000-0005-0000-0000-0000F0390000}"/>
    <cellStyle name="Normal 2 3 2 3 2 7 2 3" xfId="14836" xr:uid="{00000000-0005-0000-0000-0000F1390000}"/>
    <cellStyle name="Normal 2 3 2 3 2 7 3" xfId="14837" xr:uid="{00000000-0005-0000-0000-0000F2390000}"/>
    <cellStyle name="Normal 2 3 2 3 2 7 4" xfId="14838" xr:uid="{00000000-0005-0000-0000-0000F3390000}"/>
    <cellStyle name="Normal 2 3 2 3 2 8" xfId="14839" xr:uid="{00000000-0005-0000-0000-0000F4390000}"/>
    <cellStyle name="Normal 2 3 2 3 2 8 2" xfId="14840" xr:uid="{00000000-0005-0000-0000-0000F5390000}"/>
    <cellStyle name="Normal 2 3 2 3 2 8 3" xfId="14841" xr:uid="{00000000-0005-0000-0000-0000F6390000}"/>
    <cellStyle name="Normal 2 3 2 3 2 9" xfId="14842" xr:uid="{00000000-0005-0000-0000-0000F7390000}"/>
    <cellStyle name="Normal 2 3 2 3 3" xfId="14843" xr:uid="{00000000-0005-0000-0000-0000F8390000}"/>
    <cellStyle name="Normal 2 3 2 3 3 10" xfId="14844" xr:uid="{00000000-0005-0000-0000-0000F9390000}"/>
    <cellStyle name="Normal 2 3 2 3 3 2" xfId="14845" xr:uid="{00000000-0005-0000-0000-0000FA390000}"/>
    <cellStyle name="Normal 2 3 2 3 3 2 2" xfId="14846" xr:uid="{00000000-0005-0000-0000-0000FB390000}"/>
    <cellStyle name="Normal 2 3 2 3 3 2 2 2" xfId="14847" xr:uid="{00000000-0005-0000-0000-0000FC390000}"/>
    <cellStyle name="Normal 2 3 2 3 3 2 2 3" xfId="14848" xr:uid="{00000000-0005-0000-0000-0000FD390000}"/>
    <cellStyle name="Normal 2 3 2 3 3 2 3" xfId="14849" xr:uid="{00000000-0005-0000-0000-0000FE390000}"/>
    <cellStyle name="Normal 2 3 2 3 3 2 4" xfId="14850" xr:uid="{00000000-0005-0000-0000-0000FF390000}"/>
    <cellStyle name="Normal 2 3 2 3 3 3" xfId="14851" xr:uid="{00000000-0005-0000-0000-0000003A0000}"/>
    <cellStyle name="Normal 2 3 2 3 3 3 2" xfId="14852" xr:uid="{00000000-0005-0000-0000-0000013A0000}"/>
    <cellStyle name="Normal 2 3 2 3 3 3 2 2" xfId="14853" xr:uid="{00000000-0005-0000-0000-0000023A0000}"/>
    <cellStyle name="Normal 2 3 2 3 3 3 2 3" xfId="14854" xr:uid="{00000000-0005-0000-0000-0000033A0000}"/>
    <cellStyle name="Normal 2 3 2 3 3 3 3" xfId="14855" xr:uid="{00000000-0005-0000-0000-0000043A0000}"/>
    <cellStyle name="Normal 2 3 2 3 3 3 4" xfId="14856" xr:uid="{00000000-0005-0000-0000-0000053A0000}"/>
    <cellStyle name="Normal 2 3 2 3 3 4" xfId="14857" xr:uid="{00000000-0005-0000-0000-0000063A0000}"/>
    <cellStyle name="Normal 2 3 2 3 3 4 2" xfId="14858" xr:uid="{00000000-0005-0000-0000-0000073A0000}"/>
    <cellStyle name="Normal 2 3 2 3 3 4 2 2" xfId="14859" xr:uid="{00000000-0005-0000-0000-0000083A0000}"/>
    <cellStyle name="Normal 2 3 2 3 3 4 2 3" xfId="14860" xr:uid="{00000000-0005-0000-0000-0000093A0000}"/>
    <cellStyle name="Normal 2 3 2 3 3 4 3" xfId="14861" xr:uid="{00000000-0005-0000-0000-00000A3A0000}"/>
    <cellStyle name="Normal 2 3 2 3 3 4 4" xfId="14862" xr:uid="{00000000-0005-0000-0000-00000B3A0000}"/>
    <cellStyle name="Normal 2 3 2 3 3 5" xfId="14863" xr:uid="{00000000-0005-0000-0000-00000C3A0000}"/>
    <cellStyle name="Normal 2 3 2 3 3 5 2" xfId="14864" xr:uid="{00000000-0005-0000-0000-00000D3A0000}"/>
    <cellStyle name="Normal 2 3 2 3 3 5 2 2" xfId="14865" xr:uid="{00000000-0005-0000-0000-00000E3A0000}"/>
    <cellStyle name="Normal 2 3 2 3 3 5 2 3" xfId="14866" xr:uid="{00000000-0005-0000-0000-00000F3A0000}"/>
    <cellStyle name="Normal 2 3 2 3 3 5 3" xfId="14867" xr:uid="{00000000-0005-0000-0000-0000103A0000}"/>
    <cellStyle name="Normal 2 3 2 3 3 5 4" xfId="14868" xr:uid="{00000000-0005-0000-0000-0000113A0000}"/>
    <cellStyle name="Normal 2 3 2 3 3 6" xfId="14869" xr:uid="{00000000-0005-0000-0000-0000123A0000}"/>
    <cellStyle name="Normal 2 3 2 3 3 6 2" xfId="14870" xr:uid="{00000000-0005-0000-0000-0000133A0000}"/>
    <cellStyle name="Normal 2 3 2 3 3 6 2 2" xfId="14871" xr:uid="{00000000-0005-0000-0000-0000143A0000}"/>
    <cellStyle name="Normal 2 3 2 3 3 6 2 3" xfId="14872" xr:uid="{00000000-0005-0000-0000-0000153A0000}"/>
    <cellStyle name="Normal 2 3 2 3 3 6 3" xfId="14873" xr:uid="{00000000-0005-0000-0000-0000163A0000}"/>
    <cellStyle name="Normal 2 3 2 3 3 6 4" xfId="14874" xr:uid="{00000000-0005-0000-0000-0000173A0000}"/>
    <cellStyle name="Normal 2 3 2 3 3 7" xfId="14875" xr:uid="{00000000-0005-0000-0000-0000183A0000}"/>
    <cellStyle name="Normal 2 3 2 3 3 7 2" xfId="14876" xr:uid="{00000000-0005-0000-0000-0000193A0000}"/>
    <cellStyle name="Normal 2 3 2 3 3 7 2 2" xfId="14877" xr:uid="{00000000-0005-0000-0000-00001A3A0000}"/>
    <cellStyle name="Normal 2 3 2 3 3 7 2 3" xfId="14878" xr:uid="{00000000-0005-0000-0000-00001B3A0000}"/>
    <cellStyle name="Normal 2 3 2 3 3 7 3" xfId="14879" xr:uid="{00000000-0005-0000-0000-00001C3A0000}"/>
    <cellStyle name="Normal 2 3 2 3 3 7 4" xfId="14880" xr:uid="{00000000-0005-0000-0000-00001D3A0000}"/>
    <cellStyle name="Normal 2 3 2 3 3 8" xfId="14881" xr:uid="{00000000-0005-0000-0000-00001E3A0000}"/>
    <cellStyle name="Normal 2 3 2 3 3 8 2" xfId="14882" xr:uid="{00000000-0005-0000-0000-00001F3A0000}"/>
    <cellStyle name="Normal 2 3 2 3 3 8 3" xfId="14883" xr:uid="{00000000-0005-0000-0000-0000203A0000}"/>
    <cellStyle name="Normal 2 3 2 3 3 9" xfId="14884" xr:uid="{00000000-0005-0000-0000-0000213A0000}"/>
    <cellStyle name="Normal 2 3 2 3 4" xfId="14885" xr:uid="{00000000-0005-0000-0000-0000223A0000}"/>
    <cellStyle name="Normal 2 3 2 3 4 2" xfId="14886" xr:uid="{00000000-0005-0000-0000-0000233A0000}"/>
    <cellStyle name="Normal 2 3 2 3 4 2 2" xfId="14887" xr:uid="{00000000-0005-0000-0000-0000243A0000}"/>
    <cellStyle name="Normal 2 3 2 3 4 2 3" xfId="14888" xr:uid="{00000000-0005-0000-0000-0000253A0000}"/>
    <cellStyle name="Normal 2 3 2 3 4 3" xfId="14889" xr:uid="{00000000-0005-0000-0000-0000263A0000}"/>
    <cellStyle name="Normal 2 3 2 3 4 4" xfId="14890" xr:uid="{00000000-0005-0000-0000-0000273A0000}"/>
    <cellStyle name="Normal 2 3 2 3 5" xfId="14891" xr:uid="{00000000-0005-0000-0000-0000283A0000}"/>
    <cellStyle name="Normal 2 3 2 3 5 2" xfId="14892" xr:uid="{00000000-0005-0000-0000-0000293A0000}"/>
    <cellStyle name="Normal 2 3 2 3 5 2 2" xfId="14893" xr:uid="{00000000-0005-0000-0000-00002A3A0000}"/>
    <cellStyle name="Normal 2 3 2 3 5 2 3" xfId="14894" xr:uid="{00000000-0005-0000-0000-00002B3A0000}"/>
    <cellStyle name="Normal 2 3 2 3 5 3" xfId="14895" xr:uid="{00000000-0005-0000-0000-00002C3A0000}"/>
    <cellStyle name="Normal 2 3 2 3 5 4" xfId="14896" xr:uid="{00000000-0005-0000-0000-00002D3A0000}"/>
    <cellStyle name="Normal 2 3 2 3 6" xfId="14897" xr:uid="{00000000-0005-0000-0000-00002E3A0000}"/>
    <cellStyle name="Normal 2 3 2 3 6 2" xfId="14898" xr:uid="{00000000-0005-0000-0000-00002F3A0000}"/>
    <cellStyle name="Normal 2 3 2 3 6 2 2" xfId="14899" xr:uid="{00000000-0005-0000-0000-0000303A0000}"/>
    <cellStyle name="Normal 2 3 2 3 6 2 3" xfId="14900" xr:uid="{00000000-0005-0000-0000-0000313A0000}"/>
    <cellStyle name="Normal 2 3 2 3 6 3" xfId="14901" xr:uid="{00000000-0005-0000-0000-0000323A0000}"/>
    <cellStyle name="Normal 2 3 2 3 6 4" xfId="14902" xr:uid="{00000000-0005-0000-0000-0000333A0000}"/>
    <cellStyle name="Normal 2 3 2 3 7" xfId="14903" xr:uid="{00000000-0005-0000-0000-0000343A0000}"/>
    <cellStyle name="Normal 2 3 2 3 7 2" xfId="14904" xr:uid="{00000000-0005-0000-0000-0000353A0000}"/>
    <cellStyle name="Normal 2 3 2 3 7 2 2" xfId="14905" xr:uid="{00000000-0005-0000-0000-0000363A0000}"/>
    <cellStyle name="Normal 2 3 2 3 7 2 3" xfId="14906" xr:uid="{00000000-0005-0000-0000-0000373A0000}"/>
    <cellStyle name="Normal 2 3 2 3 7 3" xfId="14907" xr:uid="{00000000-0005-0000-0000-0000383A0000}"/>
    <cellStyle name="Normal 2 3 2 3 7 4" xfId="14908" xr:uid="{00000000-0005-0000-0000-0000393A0000}"/>
    <cellStyle name="Normal 2 3 2 3 8" xfId="14909" xr:uid="{00000000-0005-0000-0000-00003A3A0000}"/>
    <cellStyle name="Normal 2 3 2 3 8 2" xfId="14910" xr:uid="{00000000-0005-0000-0000-00003B3A0000}"/>
    <cellStyle name="Normal 2 3 2 3 8 2 2" xfId="14911" xr:uid="{00000000-0005-0000-0000-00003C3A0000}"/>
    <cellStyle name="Normal 2 3 2 3 8 2 3" xfId="14912" xr:uid="{00000000-0005-0000-0000-00003D3A0000}"/>
    <cellStyle name="Normal 2 3 2 3 8 3" xfId="14913" xr:uid="{00000000-0005-0000-0000-00003E3A0000}"/>
    <cellStyle name="Normal 2 3 2 3 8 4" xfId="14914" xr:uid="{00000000-0005-0000-0000-00003F3A0000}"/>
    <cellStyle name="Normal 2 3 2 3 9" xfId="14915" xr:uid="{00000000-0005-0000-0000-0000403A0000}"/>
    <cellStyle name="Normal 2 3 2 3 9 2" xfId="14916" xr:uid="{00000000-0005-0000-0000-0000413A0000}"/>
    <cellStyle name="Normal 2 3 2 3 9 2 2" xfId="14917" xr:uid="{00000000-0005-0000-0000-0000423A0000}"/>
    <cellStyle name="Normal 2 3 2 3 9 2 3" xfId="14918" xr:uid="{00000000-0005-0000-0000-0000433A0000}"/>
    <cellStyle name="Normal 2 3 2 3 9 3" xfId="14919" xr:uid="{00000000-0005-0000-0000-0000443A0000}"/>
    <cellStyle name="Normal 2 3 2 3 9 4" xfId="14920" xr:uid="{00000000-0005-0000-0000-0000453A0000}"/>
    <cellStyle name="Normal 2 3 2 4" xfId="14921" xr:uid="{00000000-0005-0000-0000-0000463A0000}"/>
    <cellStyle name="Normal 2 3 2 4 10" xfId="14922" xr:uid="{00000000-0005-0000-0000-0000473A0000}"/>
    <cellStyle name="Normal 2 3 2 4 10 2" xfId="14923" xr:uid="{00000000-0005-0000-0000-0000483A0000}"/>
    <cellStyle name="Normal 2 3 2 4 10 3" xfId="14924" xr:uid="{00000000-0005-0000-0000-0000493A0000}"/>
    <cellStyle name="Normal 2 3 2 4 11" xfId="14925" xr:uid="{00000000-0005-0000-0000-00004A3A0000}"/>
    <cellStyle name="Normal 2 3 2 4 12" xfId="14926" xr:uid="{00000000-0005-0000-0000-00004B3A0000}"/>
    <cellStyle name="Normal 2 3 2 4 2" xfId="14927" xr:uid="{00000000-0005-0000-0000-00004C3A0000}"/>
    <cellStyle name="Normal 2 3 2 4 2 10" xfId="14928" xr:uid="{00000000-0005-0000-0000-00004D3A0000}"/>
    <cellStyle name="Normal 2 3 2 4 2 2" xfId="14929" xr:uid="{00000000-0005-0000-0000-00004E3A0000}"/>
    <cellStyle name="Normal 2 3 2 4 2 2 2" xfId="14930" xr:uid="{00000000-0005-0000-0000-00004F3A0000}"/>
    <cellStyle name="Normal 2 3 2 4 2 2 2 2" xfId="14931" xr:uid="{00000000-0005-0000-0000-0000503A0000}"/>
    <cellStyle name="Normal 2 3 2 4 2 2 2 3" xfId="14932" xr:uid="{00000000-0005-0000-0000-0000513A0000}"/>
    <cellStyle name="Normal 2 3 2 4 2 2 3" xfId="14933" xr:uid="{00000000-0005-0000-0000-0000523A0000}"/>
    <cellStyle name="Normal 2 3 2 4 2 2 4" xfId="14934" xr:uid="{00000000-0005-0000-0000-0000533A0000}"/>
    <cellStyle name="Normal 2 3 2 4 2 3" xfId="14935" xr:uid="{00000000-0005-0000-0000-0000543A0000}"/>
    <cellStyle name="Normal 2 3 2 4 2 3 2" xfId="14936" xr:uid="{00000000-0005-0000-0000-0000553A0000}"/>
    <cellStyle name="Normal 2 3 2 4 2 3 2 2" xfId="14937" xr:uid="{00000000-0005-0000-0000-0000563A0000}"/>
    <cellStyle name="Normal 2 3 2 4 2 3 2 3" xfId="14938" xr:uid="{00000000-0005-0000-0000-0000573A0000}"/>
    <cellStyle name="Normal 2 3 2 4 2 3 3" xfId="14939" xr:uid="{00000000-0005-0000-0000-0000583A0000}"/>
    <cellStyle name="Normal 2 3 2 4 2 3 4" xfId="14940" xr:uid="{00000000-0005-0000-0000-0000593A0000}"/>
    <cellStyle name="Normal 2 3 2 4 2 4" xfId="14941" xr:uid="{00000000-0005-0000-0000-00005A3A0000}"/>
    <cellStyle name="Normal 2 3 2 4 2 4 2" xfId="14942" xr:uid="{00000000-0005-0000-0000-00005B3A0000}"/>
    <cellStyle name="Normal 2 3 2 4 2 4 2 2" xfId="14943" xr:uid="{00000000-0005-0000-0000-00005C3A0000}"/>
    <cellStyle name="Normal 2 3 2 4 2 4 2 3" xfId="14944" xr:uid="{00000000-0005-0000-0000-00005D3A0000}"/>
    <cellStyle name="Normal 2 3 2 4 2 4 3" xfId="14945" xr:uid="{00000000-0005-0000-0000-00005E3A0000}"/>
    <cellStyle name="Normal 2 3 2 4 2 4 4" xfId="14946" xr:uid="{00000000-0005-0000-0000-00005F3A0000}"/>
    <cellStyle name="Normal 2 3 2 4 2 5" xfId="14947" xr:uid="{00000000-0005-0000-0000-0000603A0000}"/>
    <cellStyle name="Normal 2 3 2 4 2 5 2" xfId="14948" xr:uid="{00000000-0005-0000-0000-0000613A0000}"/>
    <cellStyle name="Normal 2 3 2 4 2 5 2 2" xfId="14949" xr:uid="{00000000-0005-0000-0000-0000623A0000}"/>
    <cellStyle name="Normal 2 3 2 4 2 5 2 3" xfId="14950" xr:uid="{00000000-0005-0000-0000-0000633A0000}"/>
    <cellStyle name="Normal 2 3 2 4 2 5 3" xfId="14951" xr:uid="{00000000-0005-0000-0000-0000643A0000}"/>
    <cellStyle name="Normal 2 3 2 4 2 5 4" xfId="14952" xr:uid="{00000000-0005-0000-0000-0000653A0000}"/>
    <cellStyle name="Normal 2 3 2 4 2 6" xfId="14953" xr:uid="{00000000-0005-0000-0000-0000663A0000}"/>
    <cellStyle name="Normal 2 3 2 4 2 6 2" xfId="14954" xr:uid="{00000000-0005-0000-0000-0000673A0000}"/>
    <cellStyle name="Normal 2 3 2 4 2 6 2 2" xfId="14955" xr:uid="{00000000-0005-0000-0000-0000683A0000}"/>
    <cellStyle name="Normal 2 3 2 4 2 6 2 3" xfId="14956" xr:uid="{00000000-0005-0000-0000-0000693A0000}"/>
    <cellStyle name="Normal 2 3 2 4 2 6 3" xfId="14957" xr:uid="{00000000-0005-0000-0000-00006A3A0000}"/>
    <cellStyle name="Normal 2 3 2 4 2 6 4" xfId="14958" xr:uid="{00000000-0005-0000-0000-00006B3A0000}"/>
    <cellStyle name="Normal 2 3 2 4 2 7" xfId="14959" xr:uid="{00000000-0005-0000-0000-00006C3A0000}"/>
    <cellStyle name="Normal 2 3 2 4 2 7 2" xfId="14960" xr:uid="{00000000-0005-0000-0000-00006D3A0000}"/>
    <cellStyle name="Normal 2 3 2 4 2 7 2 2" xfId="14961" xr:uid="{00000000-0005-0000-0000-00006E3A0000}"/>
    <cellStyle name="Normal 2 3 2 4 2 7 2 3" xfId="14962" xr:uid="{00000000-0005-0000-0000-00006F3A0000}"/>
    <cellStyle name="Normal 2 3 2 4 2 7 3" xfId="14963" xr:uid="{00000000-0005-0000-0000-0000703A0000}"/>
    <cellStyle name="Normal 2 3 2 4 2 7 4" xfId="14964" xr:uid="{00000000-0005-0000-0000-0000713A0000}"/>
    <cellStyle name="Normal 2 3 2 4 2 8" xfId="14965" xr:uid="{00000000-0005-0000-0000-0000723A0000}"/>
    <cellStyle name="Normal 2 3 2 4 2 8 2" xfId="14966" xr:uid="{00000000-0005-0000-0000-0000733A0000}"/>
    <cellStyle name="Normal 2 3 2 4 2 8 3" xfId="14967" xr:uid="{00000000-0005-0000-0000-0000743A0000}"/>
    <cellStyle name="Normal 2 3 2 4 2 9" xfId="14968" xr:uid="{00000000-0005-0000-0000-0000753A0000}"/>
    <cellStyle name="Normal 2 3 2 4 3" xfId="14969" xr:uid="{00000000-0005-0000-0000-0000763A0000}"/>
    <cellStyle name="Normal 2 3 2 4 3 10" xfId="14970" xr:uid="{00000000-0005-0000-0000-0000773A0000}"/>
    <cellStyle name="Normal 2 3 2 4 3 2" xfId="14971" xr:uid="{00000000-0005-0000-0000-0000783A0000}"/>
    <cellStyle name="Normal 2 3 2 4 3 2 2" xfId="14972" xr:uid="{00000000-0005-0000-0000-0000793A0000}"/>
    <cellStyle name="Normal 2 3 2 4 3 2 2 2" xfId="14973" xr:uid="{00000000-0005-0000-0000-00007A3A0000}"/>
    <cellStyle name="Normal 2 3 2 4 3 2 2 3" xfId="14974" xr:uid="{00000000-0005-0000-0000-00007B3A0000}"/>
    <cellStyle name="Normal 2 3 2 4 3 2 3" xfId="14975" xr:uid="{00000000-0005-0000-0000-00007C3A0000}"/>
    <cellStyle name="Normal 2 3 2 4 3 2 4" xfId="14976" xr:uid="{00000000-0005-0000-0000-00007D3A0000}"/>
    <cellStyle name="Normal 2 3 2 4 3 3" xfId="14977" xr:uid="{00000000-0005-0000-0000-00007E3A0000}"/>
    <cellStyle name="Normal 2 3 2 4 3 3 2" xfId="14978" xr:uid="{00000000-0005-0000-0000-00007F3A0000}"/>
    <cellStyle name="Normal 2 3 2 4 3 3 2 2" xfId="14979" xr:uid="{00000000-0005-0000-0000-0000803A0000}"/>
    <cellStyle name="Normal 2 3 2 4 3 3 2 3" xfId="14980" xr:uid="{00000000-0005-0000-0000-0000813A0000}"/>
    <cellStyle name="Normal 2 3 2 4 3 3 3" xfId="14981" xr:uid="{00000000-0005-0000-0000-0000823A0000}"/>
    <cellStyle name="Normal 2 3 2 4 3 3 4" xfId="14982" xr:uid="{00000000-0005-0000-0000-0000833A0000}"/>
    <cellStyle name="Normal 2 3 2 4 3 4" xfId="14983" xr:uid="{00000000-0005-0000-0000-0000843A0000}"/>
    <cellStyle name="Normal 2 3 2 4 3 4 2" xfId="14984" xr:uid="{00000000-0005-0000-0000-0000853A0000}"/>
    <cellStyle name="Normal 2 3 2 4 3 4 2 2" xfId="14985" xr:uid="{00000000-0005-0000-0000-0000863A0000}"/>
    <cellStyle name="Normal 2 3 2 4 3 4 2 3" xfId="14986" xr:uid="{00000000-0005-0000-0000-0000873A0000}"/>
    <cellStyle name="Normal 2 3 2 4 3 4 3" xfId="14987" xr:uid="{00000000-0005-0000-0000-0000883A0000}"/>
    <cellStyle name="Normal 2 3 2 4 3 4 4" xfId="14988" xr:uid="{00000000-0005-0000-0000-0000893A0000}"/>
    <cellStyle name="Normal 2 3 2 4 3 5" xfId="14989" xr:uid="{00000000-0005-0000-0000-00008A3A0000}"/>
    <cellStyle name="Normal 2 3 2 4 3 5 2" xfId="14990" xr:uid="{00000000-0005-0000-0000-00008B3A0000}"/>
    <cellStyle name="Normal 2 3 2 4 3 5 2 2" xfId="14991" xr:uid="{00000000-0005-0000-0000-00008C3A0000}"/>
    <cellStyle name="Normal 2 3 2 4 3 5 2 3" xfId="14992" xr:uid="{00000000-0005-0000-0000-00008D3A0000}"/>
    <cellStyle name="Normal 2 3 2 4 3 5 3" xfId="14993" xr:uid="{00000000-0005-0000-0000-00008E3A0000}"/>
    <cellStyle name="Normal 2 3 2 4 3 5 4" xfId="14994" xr:uid="{00000000-0005-0000-0000-00008F3A0000}"/>
    <cellStyle name="Normal 2 3 2 4 3 6" xfId="14995" xr:uid="{00000000-0005-0000-0000-0000903A0000}"/>
    <cellStyle name="Normal 2 3 2 4 3 6 2" xfId="14996" xr:uid="{00000000-0005-0000-0000-0000913A0000}"/>
    <cellStyle name="Normal 2 3 2 4 3 6 2 2" xfId="14997" xr:uid="{00000000-0005-0000-0000-0000923A0000}"/>
    <cellStyle name="Normal 2 3 2 4 3 6 2 3" xfId="14998" xr:uid="{00000000-0005-0000-0000-0000933A0000}"/>
    <cellStyle name="Normal 2 3 2 4 3 6 3" xfId="14999" xr:uid="{00000000-0005-0000-0000-0000943A0000}"/>
    <cellStyle name="Normal 2 3 2 4 3 6 4" xfId="15000" xr:uid="{00000000-0005-0000-0000-0000953A0000}"/>
    <cellStyle name="Normal 2 3 2 4 3 7" xfId="15001" xr:uid="{00000000-0005-0000-0000-0000963A0000}"/>
    <cellStyle name="Normal 2 3 2 4 3 7 2" xfId="15002" xr:uid="{00000000-0005-0000-0000-0000973A0000}"/>
    <cellStyle name="Normal 2 3 2 4 3 7 2 2" xfId="15003" xr:uid="{00000000-0005-0000-0000-0000983A0000}"/>
    <cellStyle name="Normal 2 3 2 4 3 7 2 3" xfId="15004" xr:uid="{00000000-0005-0000-0000-0000993A0000}"/>
    <cellStyle name="Normal 2 3 2 4 3 7 3" xfId="15005" xr:uid="{00000000-0005-0000-0000-00009A3A0000}"/>
    <cellStyle name="Normal 2 3 2 4 3 7 4" xfId="15006" xr:uid="{00000000-0005-0000-0000-00009B3A0000}"/>
    <cellStyle name="Normal 2 3 2 4 3 8" xfId="15007" xr:uid="{00000000-0005-0000-0000-00009C3A0000}"/>
    <cellStyle name="Normal 2 3 2 4 3 8 2" xfId="15008" xr:uid="{00000000-0005-0000-0000-00009D3A0000}"/>
    <cellStyle name="Normal 2 3 2 4 3 8 3" xfId="15009" xr:uid="{00000000-0005-0000-0000-00009E3A0000}"/>
    <cellStyle name="Normal 2 3 2 4 3 9" xfId="15010" xr:uid="{00000000-0005-0000-0000-00009F3A0000}"/>
    <cellStyle name="Normal 2 3 2 4 4" xfId="15011" xr:uid="{00000000-0005-0000-0000-0000A03A0000}"/>
    <cellStyle name="Normal 2 3 2 4 4 2" xfId="15012" xr:uid="{00000000-0005-0000-0000-0000A13A0000}"/>
    <cellStyle name="Normal 2 3 2 4 4 2 2" xfId="15013" xr:uid="{00000000-0005-0000-0000-0000A23A0000}"/>
    <cellStyle name="Normal 2 3 2 4 4 2 3" xfId="15014" xr:uid="{00000000-0005-0000-0000-0000A33A0000}"/>
    <cellStyle name="Normal 2 3 2 4 4 3" xfId="15015" xr:uid="{00000000-0005-0000-0000-0000A43A0000}"/>
    <cellStyle name="Normal 2 3 2 4 4 4" xfId="15016" xr:uid="{00000000-0005-0000-0000-0000A53A0000}"/>
    <cellStyle name="Normal 2 3 2 4 5" xfId="15017" xr:uid="{00000000-0005-0000-0000-0000A63A0000}"/>
    <cellStyle name="Normal 2 3 2 4 5 2" xfId="15018" xr:uid="{00000000-0005-0000-0000-0000A73A0000}"/>
    <cellStyle name="Normal 2 3 2 4 5 2 2" xfId="15019" xr:uid="{00000000-0005-0000-0000-0000A83A0000}"/>
    <cellStyle name="Normal 2 3 2 4 5 2 3" xfId="15020" xr:uid="{00000000-0005-0000-0000-0000A93A0000}"/>
    <cellStyle name="Normal 2 3 2 4 5 3" xfId="15021" xr:uid="{00000000-0005-0000-0000-0000AA3A0000}"/>
    <cellStyle name="Normal 2 3 2 4 5 4" xfId="15022" xr:uid="{00000000-0005-0000-0000-0000AB3A0000}"/>
    <cellStyle name="Normal 2 3 2 4 6" xfId="15023" xr:uid="{00000000-0005-0000-0000-0000AC3A0000}"/>
    <cellStyle name="Normal 2 3 2 4 6 2" xfId="15024" xr:uid="{00000000-0005-0000-0000-0000AD3A0000}"/>
    <cellStyle name="Normal 2 3 2 4 6 2 2" xfId="15025" xr:uid="{00000000-0005-0000-0000-0000AE3A0000}"/>
    <cellStyle name="Normal 2 3 2 4 6 2 3" xfId="15026" xr:uid="{00000000-0005-0000-0000-0000AF3A0000}"/>
    <cellStyle name="Normal 2 3 2 4 6 3" xfId="15027" xr:uid="{00000000-0005-0000-0000-0000B03A0000}"/>
    <cellStyle name="Normal 2 3 2 4 6 4" xfId="15028" xr:uid="{00000000-0005-0000-0000-0000B13A0000}"/>
    <cellStyle name="Normal 2 3 2 4 7" xfId="15029" xr:uid="{00000000-0005-0000-0000-0000B23A0000}"/>
    <cellStyle name="Normal 2 3 2 4 7 2" xfId="15030" xr:uid="{00000000-0005-0000-0000-0000B33A0000}"/>
    <cellStyle name="Normal 2 3 2 4 7 2 2" xfId="15031" xr:uid="{00000000-0005-0000-0000-0000B43A0000}"/>
    <cellStyle name="Normal 2 3 2 4 7 2 3" xfId="15032" xr:uid="{00000000-0005-0000-0000-0000B53A0000}"/>
    <cellStyle name="Normal 2 3 2 4 7 3" xfId="15033" xr:uid="{00000000-0005-0000-0000-0000B63A0000}"/>
    <cellStyle name="Normal 2 3 2 4 7 4" xfId="15034" xr:uid="{00000000-0005-0000-0000-0000B73A0000}"/>
    <cellStyle name="Normal 2 3 2 4 8" xfId="15035" xr:uid="{00000000-0005-0000-0000-0000B83A0000}"/>
    <cellStyle name="Normal 2 3 2 4 8 2" xfId="15036" xr:uid="{00000000-0005-0000-0000-0000B93A0000}"/>
    <cellStyle name="Normal 2 3 2 4 8 2 2" xfId="15037" xr:uid="{00000000-0005-0000-0000-0000BA3A0000}"/>
    <cellStyle name="Normal 2 3 2 4 8 2 3" xfId="15038" xr:uid="{00000000-0005-0000-0000-0000BB3A0000}"/>
    <cellStyle name="Normal 2 3 2 4 8 3" xfId="15039" xr:uid="{00000000-0005-0000-0000-0000BC3A0000}"/>
    <cellStyle name="Normal 2 3 2 4 8 4" xfId="15040" xr:uid="{00000000-0005-0000-0000-0000BD3A0000}"/>
    <cellStyle name="Normal 2 3 2 4 9" xfId="15041" xr:uid="{00000000-0005-0000-0000-0000BE3A0000}"/>
    <cellStyle name="Normal 2 3 2 4 9 2" xfId="15042" xr:uid="{00000000-0005-0000-0000-0000BF3A0000}"/>
    <cellStyle name="Normal 2 3 2 4 9 2 2" xfId="15043" xr:uid="{00000000-0005-0000-0000-0000C03A0000}"/>
    <cellStyle name="Normal 2 3 2 4 9 2 3" xfId="15044" xr:uid="{00000000-0005-0000-0000-0000C13A0000}"/>
    <cellStyle name="Normal 2 3 2 4 9 3" xfId="15045" xr:uid="{00000000-0005-0000-0000-0000C23A0000}"/>
    <cellStyle name="Normal 2 3 2 4 9 4" xfId="15046" xr:uid="{00000000-0005-0000-0000-0000C33A0000}"/>
    <cellStyle name="Normal 2 3 2 5" xfId="15047" xr:uid="{00000000-0005-0000-0000-0000C43A0000}"/>
    <cellStyle name="Normal 2 3 2 5 10" xfId="15048" xr:uid="{00000000-0005-0000-0000-0000C53A0000}"/>
    <cellStyle name="Normal 2 3 2 5 2" xfId="15049" xr:uid="{00000000-0005-0000-0000-0000C63A0000}"/>
    <cellStyle name="Normal 2 3 2 5 2 2" xfId="15050" xr:uid="{00000000-0005-0000-0000-0000C73A0000}"/>
    <cellStyle name="Normal 2 3 2 5 2 2 2" xfId="15051" xr:uid="{00000000-0005-0000-0000-0000C83A0000}"/>
    <cellStyle name="Normal 2 3 2 5 2 2 3" xfId="15052" xr:uid="{00000000-0005-0000-0000-0000C93A0000}"/>
    <cellStyle name="Normal 2 3 2 5 2 3" xfId="15053" xr:uid="{00000000-0005-0000-0000-0000CA3A0000}"/>
    <cellStyle name="Normal 2 3 2 5 2 4" xfId="15054" xr:uid="{00000000-0005-0000-0000-0000CB3A0000}"/>
    <cellStyle name="Normal 2 3 2 5 3" xfId="15055" xr:uid="{00000000-0005-0000-0000-0000CC3A0000}"/>
    <cellStyle name="Normal 2 3 2 5 3 2" xfId="15056" xr:uid="{00000000-0005-0000-0000-0000CD3A0000}"/>
    <cellStyle name="Normal 2 3 2 5 3 2 2" xfId="15057" xr:uid="{00000000-0005-0000-0000-0000CE3A0000}"/>
    <cellStyle name="Normal 2 3 2 5 3 2 3" xfId="15058" xr:uid="{00000000-0005-0000-0000-0000CF3A0000}"/>
    <cellStyle name="Normal 2 3 2 5 3 3" xfId="15059" xr:uid="{00000000-0005-0000-0000-0000D03A0000}"/>
    <cellStyle name="Normal 2 3 2 5 3 4" xfId="15060" xr:uid="{00000000-0005-0000-0000-0000D13A0000}"/>
    <cellStyle name="Normal 2 3 2 5 4" xfId="15061" xr:uid="{00000000-0005-0000-0000-0000D23A0000}"/>
    <cellStyle name="Normal 2 3 2 5 4 2" xfId="15062" xr:uid="{00000000-0005-0000-0000-0000D33A0000}"/>
    <cellStyle name="Normal 2 3 2 5 4 2 2" xfId="15063" xr:uid="{00000000-0005-0000-0000-0000D43A0000}"/>
    <cellStyle name="Normal 2 3 2 5 4 2 3" xfId="15064" xr:uid="{00000000-0005-0000-0000-0000D53A0000}"/>
    <cellStyle name="Normal 2 3 2 5 4 3" xfId="15065" xr:uid="{00000000-0005-0000-0000-0000D63A0000}"/>
    <cellStyle name="Normal 2 3 2 5 4 4" xfId="15066" xr:uid="{00000000-0005-0000-0000-0000D73A0000}"/>
    <cellStyle name="Normal 2 3 2 5 5" xfId="15067" xr:uid="{00000000-0005-0000-0000-0000D83A0000}"/>
    <cellStyle name="Normal 2 3 2 5 5 2" xfId="15068" xr:uid="{00000000-0005-0000-0000-0000D93A0000}"/>
    <cellStyle name="Normal 2 3 2 5 5 2 2" xfId="15069" xr:uid="{00000000-0005-0000-0000-0000DA3A0000}"/>
    <cellStyle name="Normal 2 3 2 5 5 2 3" xfId="15070" xr:uid="{00000000-0005-0000-0000-0000DB3A0000}"/>
    <cellStyle name="Normal 2 3 2 5 5 3" xfId="15071" xr:uid="{00000000-0005-0000-0000-0000DC3A0000}"/>
    <cellStyle name="Normal 2 3 2 5 5 4" xfId="15072" xr:uid="{00000000-0005-0000-0000-0000DD3A0000}"/>
    <cellStyle name="Normal 2 3 2 5 6" xfId="15073" xr:uid="{00000000-0005-0000-0000-0000DE3A0000}"/>
    <cellStyle name="Normal 2 3 2 5 6 2" xfId="15074" xr:uid="{00000000-0005-0000-0000-0000DF3A0000}"/>
    <cellStyle name="Normal 2 3 2 5 6 2 2" xfId="15075" xr:uid="{00000000-0005-0000-0000-0000E03A0000}"/>
    <cellStyle name="Normal 2 3 2 5 6 2 3" xfId="15076" xr:uid="{00000000-0005-0000-0000-0000E13A0000}"/>
    <cellStyle name="Normal 2 3 2 5 6 3" xfId="15077" xr:uid="{00000000-0005-0000-0000-0000E23A0000}"/>
    <cellStyle name="Normal 2 3 2 5 6 4" xfId="15078" xr:uid="{00000000-0005-0000-0000-0000E33A0000}"/>
    <cellStyle name="Normal 2 3 2 5 7" xfId="15079" xr:uid="{00000000-0005-0000-0000-0000E43A0000}"/>
    <cellStyle name="Normal 2 3 2 5 7 2" xfId="15080" xr:uid="{00000000-0005-0000-0000-0000E53A0000}"/>
    <cellStyle name="Normal 2 3 2 5 7 2 2" xfId="15081" xr:uid="{00000000-0005-0000-0000-0000E63A0000}"/>
    <cellStyle name="Normal 2 3 2 5 7 2 3" xfId="15082" xr:uid="{00000000-0005-0000-0000-0000E73A0000}"/>
    <cellStyle name="Normal 2 3 2 5 7 3" xfId="15083" xr:uid="{00000000-0005-0000-0000-0000E83A0000}"/>
    <cellStyle name="Normal 2 3 2 5 7 4" xfId="15084" xr:uid="{00000000-0005-0000-0000-0000E93A0000}"/>
    <cellStyle name="Normal 2 3 2 5 8" xfId="15085" xr:uid="{00000000-0005-0000-0000-0000EA3A0000}"/>
    <cellStyle name="Normal 2 3 2 5 8 2" xfId="15086" xr:uid="{00000000-0005-0000-0000-0000EB3A0000}"/>
    <cellStyle name="Normal 2 3 2 5 8 3" xfId="15087" xr:uid="{00000000-0005-0000-0000-0000EC3A0000}"/>
    <cellStyle name="Normal 2 3 2 5 9" xfId="15088" xr:uid="{00000000-0005-0000-0000-0000ED3A0000}"/>
    <cellStyle name="Normal 2 3 2 6" xfId="15089" xr:uid="{00000000-0005-0000-0000-0000EE3A0000}"/>
    <cellStyle name="Normal 2 3 2 6 10" xfId="15090" xr:uid="{00000000-0005-0000-0000-0000EF3A0000}"/>
    <cellStyle name="Normal 2 3 2 6 2" xfId="15091" xr:uid="{00000000-0005-0000-0000-0000F03A0000}"/>
    <cellStyle name="Normal 2 3 2 6 2 2" xfId="15092" xr:uid="{00000000-0005-0000-0000-0000F13A0000}"/>
    <cellStyle name="Normal 2 3 2 6 2 2 2" xfId="15093" xr:uid="{00000000-0005-0000-0000-0000F23A0000}"/>
    <cellStyle name="Normal 2 3 2 6 2 2 3" xfId="15094" xr:uid="{00000000-0005-0000-0000-0000F33A0000}"/>
    <cellStyle name="Normal 2 3 2 6 2 3" xfId="15095" xr:uid="{00000000-0005-0000-0000-0000F43A0000}"/>
    <cellStyle name="Normal 2 3 2 6 2 4" xfId="15096" xr:uid="{00000000-0005-0000-0000-0000F53A0000}"/>
    <cellStyle name="Normal 2 3 2 6 3" xfId="15097" xr:uid="{00000000-0005-0000-0000-0000F63A0000}"/>
    <cellStyle name="Normal 2 3 2 6 3 2" xfId="15098" xr:uid="{00000000-0005-0000-0000-0000F73A0000}"/>
    <cellStyle name="Normal 2 3 2 6 3 2 2" xfId="15099" xr:uid="{00000000-0005-0000-0000-0000F83A0000}"/>
    <cellStyle name="Normal 2 3 2 6 3 2 3" xfId="15100" xr:uid="{00000000-0005-0000-0000-0000F93A0000}"/>
    <cellStyle name="Normal 2 3 2 6 3 3" xfId="15101" xr:uid="{00000000-0005-0000-0000-0000FA3A0000}"/>
    <cellStyle name="Normal 2 3 2 6 3 4" xfId="15102" xr:uid="{00000000-0005-0000-0000-0000FB3A0000}"/>
    <cellStyle name="Normal 2 3 2 6 4" xfId="15103" xr:uid="{00000000-0005-0000-0000-0000FC3A0000}"/>
    <cellStyle name="Normal 2 3 2 6 4 2" xfId="15104" xr:uid="{00000000-0005-0000-0000-0000FD3A0000}"/>
    <cellStyle name="Normal 2 3 2 6 4 2 2" xfId="15105" xr:uid="{00000000-0005-0000-0000-0000FE3A0000}"/>
    <cellStyle name="Normal 2 3 2 6 4 2 3" xfId="15106" xr:uid="{00000000-0005-0000-0000-0000FF3A0000}"/>
    <cellStyle name="Normal 2 3 2 6 4 3" xfId="15107" xr:uid="{00000000-0005-0000-0000-0000003B0000}"/>
    <cellStyle name="Normal 2 3 2 6 4 4" xfId="15108" xr:uid="{00000000-0005-0000-0000-0000013B0000}"/>
    <cellStyle name="Normal 2 3 2 6 5" xfId="15109" xr:uid="{00000000-0005-0000-0000-0000023B0000}"/>
    <cellStyle name="Normal 2 3 2 6 5 2" xfId="15110" xr:uid="{00000000-0005-0000-0000-0000033B0000}"/>
    <cellStyle name="Normal 2 3 2 6 5 2 2" xfId="15111" xr:uid="{00000000-0005-0000-0000-0000043B0000}"/>
    <cellStyle name="Normal 2 3 2 6 5 2 3" xfId="15112" xr:uid="{00000000-0005-0000-0000-0000053B0000}"/>
    <cellStyle name="Normal 2 3 2 6 5 3" xfId="15113" xr:uid="{00000000-0005-0000-0000-0000063B0000}"/>
    <cellStyle name="Normal 2 3 2 6 5 4" xfId="15114" xr:uid="{00000000-0005-0000-0000-0000073B0000}"/>
    <cellStyle name="Normal 2 3 2 6 6" xfId="15115" xr:uid="{00000000-0005-0000-0000-0000083B0000}"/>
    <cellStyle name="Normal 2 3 2 6 6 2" xfId="15116" xr:uid="{00000000-0005-0000-0000-0000093B0000}"/>
    <cellStyle name="Normal 2 3 2 6 6 2 2" xfId="15117" xr:uid="{00000000-0005-0000-0000-00000A3B0000}"/>
    <cellStyle name="Normal 2 3 2 6 6 2 3" xfId="15118" xr:uid="{00000000-0005-0000-0000-00000B3B0000}"/>
    <cellStyle name="Normal 2 3 2 6 6 3" xfId="15119" xr:uid="{00000000-0005-0000-0000-00000C3B0000}"/>
    <cellStyle name="Normal 2 3 2 6 6 4" xfId="15120" xr:uid="{00000000-0005-0000-0000-00000D3B0000}"/>
    <cellStyle name="Normal 2 3 2 6 7" xfId="15121" xr:uid="{00000000-0005-0000-0000-00000E3B0000}"/>
    <cellStyle name="Normal 2 3 2 6 7 2" xfId="15122" xr:uid="{00000000-0005-0000-0000-00000F3B0000}"/>
    <cellStyle name="Normal 2 3 2 6 7 2 2" xfId="15123" xr:uid="{00000000-0005-0000-0000-0000103B0000}"/>
    <cellStyle name="Normal 2 3 2 6 7 2 3" xfId="15124" xr:uid="{00000000-0005-0000-0000-0000113B0000}"/>
    <cellStyle name="Normal 2 3 2 6 7 3" xfId="15125" xr:uid="{00000000-0005-0000-0000-0000123B0000}"/>
    <cellStyle name="Normal 2 3 2 6 7 4" xfId="15126" xr:uid="{00000000-0005-0000-0000-0000133B0000}"/>
    <cellStyle name="Normal 2 3 2 6 8" xfId="15127" xr:uid="{00000000-0005-0000-0000-0000143B0000}"/>
    <cellStyle name="Normal 2 3 2 6 8 2" xfId="15128" xr:uid="{00000000-0005-0000-0000-0000153B0000}"/>
    <cellStyle name="Normal 2 3 2 6 8 3" xfId="15129" xr:uid="{00000000-0005-0000-0000-0000163B0000}"/>
    <cellStyle name="Normal 2 3 2 6 9" xfId="15130" xr:uid="{00000000-0005-0000-0000-0000173B0000}"/>
    <cellStyle name="Normal 2 3 2 7" xfId="15131" xr:uid="{00000000-0005-0000-0000-0000183B0000}"/>
    <cellStyle name="Normal 2 3 2 7 2" xfId="15132" xr:uid="{00000000-0005-0000-0000-0000193B0000}"/>
    <cellStyle name="Normal 2 3 2 7 2 2" xfId="15133" xr:uid="{00000000-0005-0000-0000-00001A3B0000}"/>
    <cellStyle name="Normal 2 3 2 7 2 3" xfId="15134" xr:uid="{00000000-0005-0000-0000-00001B3B0000}"/>
    <cellStyle name="Normal 2 3 2 7 3" xfId="15135" xr:uid="{00000000-0005-0000-0000-00001C3B0000}"/>
    <cellStyle name="Normal 2 3 2 7 4" xfId="15136" xr:uid="{00000000-0005-0000-0000-00001D3B0000}"/>
    <cellStyle name="Normal 2 3 2 8" xfId="15137" xr:uid="{00000000-0005-0000-0000-00001E3B0000}"/>
    <cellStyle name="Normal 2 3 2 8 2" xfId="15138" xr:uid="{00000000-0005-0000-0000-00001F3B0000}"/>
    <cellStyle name="Normal 2 3 2 8 2 2" xfId="15139" xr:uid="{00000000-0005-0000-0000-0000203B0000}"/>
    <cellStyle name="Normal 2 3 2 8 2 3" xfId="15140" xr:uid="{00000000-0005-0000-0000-0000213B0000}"/>
    <cellStyle name="Normal 2 3 2 8 3" xfId="15141" xr:uid="{00000000-0005-0000-0000-0000223B0000}"/>
    <cellStyle name="Normal 2 3 2 8 4" xfId="15142" xr:uid="{00000000-0005-0000-0000-0000233B0000}"/>
    <cellStyle name="Normal 2 3 2 9" xfId="15143" xr:uid="{00000000-0005-0000-0000-0000243B0000}"/>
    <cellStyle name="Normal 2 3 2 9 2" xfId="15144" xr:uid="{00000000-0005-0000-0000-0000253B0000}"/>
    <cellStyle name="Normal 2 3 2 9 2 2" xfId="15145" xr:uid="{00000000-0005-0000-0000-0000263B0000}"/>
    <cellStyle name="Normal 2 3 2 9 2 3" xfId="15146" xr:uid="{00000000-0005-0000-0000-0000273B0000}"/>
    <cellStyle name="Normal 2 3 2 9 3" xfId="15147" xr:uid="{00000000-0005-0000-0000-0000283B0000}"/>
    <cellStyle name="Normal 2 3 2 9 4" xfId="15148" xr:uid="{00000000-0005-0000-0000-0000293B0000}"/>
    <cellStyle name="Normal 2 3 3" xfId="15149" xr:uid="{00000000-0005-0000-0000-00002A3B0000}"/>
    <cellStyle name="Normal 2 3 4" xfId="15150" xr:uid="{00000000-0005-0000-0000-00002B3B0000}"/>
    <cellStyle name="Normal 2 3 4 10" xfId="15151" xr:uid="{00000000-0005-0000-0000-00002C3B0000}"/>
    <cellStyle name="Normal 2 3 4 10 2" xfId="15152" xr:uid="{00000000-0005-0000-0000-00002D3B0000}"/>
    <cellStyle name="Normal 2 3 4 10 2 2" xfId="15153" xr:uid="{00000000-0005-0000-0000-00002E3B0000}"/>
    <cellStyle name="Normal 2 3 4 10 2 3" xfId="15154" xr:uid="{00000000-0005-0000-0000-00002F3B0000}"/>
    <cellStyle name="Normal 2 3 4 10 3" xfId="15155" xr:uid="{00000000-0005-0000-0000-0000303B0000}"/>
    <cellStyle name="Normal 2 3 4 10 4" xfId="15156" xr:uid="{00000000-0005-0000-0000-0000313B0000}"/>
    <cellStyle name="Normal 2 3 4 11" xfId="15157" xr:uid="{00000000-0005-0000-0000-0000323B0000}"/>
    <cellStyle name="Normal 2 3 4 11 2" xfId="15158" xr:uid="{00000000-0005-0000-0000-0000333B0000}"/>
    <cellStyle name="Normal 2 3 4 11 2 2" xfId="15159" xr:uid="{00000000-0005-0000-0000-0000343B0000}"/>
    <cellStyle name="Normal 2 3 4 11 2 3" xfId="15160" xr:uid="{00000000-0005-0000-0000-0000353B0000}"/>
    <cellStyle name="Normal 2 3 4 11 3" xfId="15161" xr:uid="{00000000-0005-0000-0000-0000363B0000}"/>
    <cellStyle name="Normal 2 3 4 11 4" xfId="15162" xr:uid="{00000000-0005-0000-0000-0000373B0000}"/>
    <cellStyle name="Normal 2 3 4 12" xfId="15163" xr:uid="{00000000-0005-0000-0000-0000383B0000}"/>
    <cellStyle name="Normal 2 3 4 12 2" xfId="15164" xr:uid="{00000000-0005-0000-0000-0000393B0000}"/>
    <cellStyle name="Normal 2 3 4 12 2 2" xfId="15165" xr:uid="{00000000-0005-0000-0000-00003A3B0000}"/>
    <cellStyle name="Normal 2 3 4 12 2 3" xfId="15166" xr:uid="{00000000-0005-0000-0000-00003B3B0000}"/>
    <cellStyle name="Normal 2 3 4 12 3" xfId="15167" xr:uid="{00000000-0005-0000-0000-00003C3B0000}"/>
    <cellStyle name="Normal 2 3 4 12 4" xfId="15168" xr:uid="{00000000-0005-0000-0000-00003D3B0000}"/>
    <cellStyle name="Normal 2 3 4 13" xfId="15169" xr:uid="{00000000-0005-0000-0000-00003E3B0000}"/>
    <cellStyle name="Normal 2 3 4 13 2" xfId="15170" xr:uid="{00000000-0005-0000-0000-00003F3B0000}"/>
    <cellStyle name="Normal 2 3 4 13 2 2" xfId="15171" xr:uid="{00000000-0005-0000-0000-0000403B0000}"/>
    <cellStyle name="Normal 2 3 4 13 2 3" xfId="15172" xr:uid="{00000000-0005-0000-0000-0000413B0000}"/>
    <cellStyle name="Normal 2 3 4 13 3" xfId="15173" xr:uid="{00000000-0005-0000-0000-0000423B0000}"/>
    <cellStyle name="Normal 2 3 4 13 4" xfId="15174" xr:uid="{00000000-0005-0000-0000-0000433B0000}"/>
    <cellStyle name="Normal 2 3 4 14" xfId="15175" xr:uid="{00000000-0005-0000-0000-0000443B0000}"/>
    <cellStyle name="Normal 2 3 4 14 2" xfId="15176" xr:uid="{00000000-0005-0000-0000-0000453B0000}"/>
    <cellStyle name="Normal 2 3 4 14 3" xfId="15177" xr:uid="{00000000-0005-0000-0000-0000463B0000}"/>
    <cellStyle name="Normal 2 3 4 15" xfId="15178" xr:uid="{00000000-0005-0000-0000-0000473B0000}"/>
    <cellStyle name="Normal 2 3 4 16" xfId="15179" xr:uid="{00000000-0005-0000-0000-0000483B0000}"/>
    <cellStyle name="Normal 2 3 4 2" xfId="15180" xr:uid="{00000000-0005-0000-0000-0000493B0000}"/>
    <cellStyle name="Normal 2 3 4 2 10" xfId="15181" xr:uid="{00000000-0005-0000-0000-00004A3B0000}"/>
    <cellStyle name="Normal 2 3 4 2 10 2" xfId="15182" xr:uid="{00000000-0005-0000-0000-00004B3B0000}"/>
    <cellStyle name="Normal 2 3 4 2 10 3" xfId="15183" xr:uid="{00000000-0005-0000-0000-00004C3B0000}"/>
    <cellStyle name="Normal 2 3 4 2 11" xfId="15184" xr:uid="{00000000-0005-0000-0000-00004D3B0000}"/>
    <cellStyle name="Normal 2 3 4 2 12" xfId="15185" xr:uid="{00000000-0005-0000-0000-00004E3B0000}"/>
    <cellStyle name="Normal 2 3 4 2 2" xfId="15186" xr:uid="{00000000-0005-0000-0000-00004F3B0000}"/>
    <cellStyle name="Normal 2 3 4 2 2 10" xfId="15187" xr:uid="{00000000-0005-0000-0000-0000503B0000}"/>
    <cellStyle name="Normal 2 3 4 2 2 2" xfId="15188" xr:uid="{00000000-0005-0000-0000-0000513B0000}"/>
    <cellStyle name="Normal 2 3 4 2 2 2 2" xfId="15189" xr:uid="{00000000-0005-0000-0000-0000523B0000}"/>
    <cellStyle name="Normal 2 3 4 2 2 2 2 2" xfId="15190" xr:uid="{00000000-0005-0000-0000-0000533B0000}"/>
    <cellStyle name="Normal 2 3 4 2 2 2 2 3" xfId="15191" xr:uid="{00000000-0005-0000-0000-0000543B0000}"/>
    <cellStyle name="Normal 2 3 4 2 2 2 3" xfId="15192" xr:uid="{00000000-0005-0000-0000-0000553B0000}"/>
    <cellStyle name="Normal 2 3 4 2 2 2 4" xfId="15193" xr:uid="{00000000-0005-0000-0000-0000563B0000}"/>
    <cellStyle name="Normal 2 3 4 2 2 3" xfId="15194" xr:uid="{00000000-0005-0000-0000-0000573B0000}"/>
    <cellStyle name="Normal 2 3 4 2 2 3 2" xfId="15195" xr:uid="{00000000-0005-0000-0000-0000583B0000}"/>
    <cellStyle name="Normal 2 3 4 2 2 3 2 2" xfId="15196" xr:uid="{00000000-0005-0000-0000-0000593B0000}"/>
    <cellStyle name="Normal 2 3 4 2 2 3 2 3" xfId="15197" xr:uid="{00000000-0005-0000-0000-00005A3B0000}"/>
    <cellStyle name="Normal 2 3 4 2 2 3 3" xfId="15198" xr:uid="{00000000-0005-0000-0000-00005B3B0000}"/>
    <cellStyle name="Normal 2 3 4 2 2 3 4" xfId="15199" xr:uid="{00000000-0005-0000-0000-00005C3B0000}"/>
    <cellStyle name="Normal 2 3 4 2 2 4" xfId="15200" xr:uid="{00000000-0005-0000-0000-00005D3B0000}"/>
    <cellStyle name="Normal 2 3 4 2 2 4 2" xfId="15201" xr:uid="{00000000-0005-0000-0000-00005E3B0000}"/>
    <cellStyle name="Normal 2 3 4 2 2 4 2 2" xfId="15202" xr:uid="{00000000-0005-0000-0000-00005F3B0000}"/>
    <cellStyle name="Normal 2 3 4 2 2 4 2 3" xfId="15203" xr:uid="{00000000-0005-0000-0000-0000603B0000}"/>
    <cellStyle name="Normal 2 3 4 2 2 4 3" xfId="15204" xr:uid="{00000000-0005-0000-0000-0000613B0000}"/>
    <cellStyle name="Normal 2 3 4 2 2 4 4" xfId="15205" xr:uid="{00000000-0005-0000-0000-0000623B0000}"/>
    <cellStyle name="Normal 2 3 4 2 2 5" xfId="15206" xr:uid="{00000000-0005-0000-0000-0000633B0000}"/>
    <cellStyle name="Normal 2 3 4 2 2 5 2" xfId="15207" xr:uid="{00000000-0005-0000-0000-0000643B0000}"/>
    <cellStyle name="Normal 2 3 4 2 2 5 2 2" xfId="15208" xr:uid="{00000000-0005-0000-0000-0000653B0000}"/>
    <cellStyle name="Normal 2 3 4 2 2 5 2 3" xfId="15209" xr:uid="{00000000-0005-0000-0000-0000663B0000}"/>
    <cellStyle name="Normal 2 3 4 2 2 5 3" xfId="15210" xr:uid="{00000000-0005-0000-0000-0000673B0000}"/>
    <cellStyle name="Normal 2 3 4 2 2 5 4" xfId="15211" xr:uid="{00000000-0005-0000-0000-0000683B0000}"/>
    <cellStyle name="Normal 2 3 4 2 2 6" xfId="15212" xr:uid="{00000000-0005-0000-0000-0000693B0000}"/>
    <cellStyle name="Normal 2 3 4 2 2 6 2" xfId="15213" xr:uid="{00000000-0005-0000-0000-00006A3B0000}"/>
    <cellStyle name="Normal 2 3 4 2 2 6 2 2" xfId="15214" xr:uid="{00000000-0005-0000-0000-00006B3B0000}"/>
    <cellStyle name="Normal 2 3 4 2 2 6 2 3" xfId="15215" xr:uid="{00000000-0005-0000-0000-00006C3B0000}"/>
    <cellStyle name="Normal 2 3 4 2 2 6 3" xfId="15216" xr:uid="{00000000-0005-0000-0000-00006D3B0000}"/>
    <cellStyle name="Normal 2 3 4 2 2 6 4" xfId="15217" xr:uid="{00000000-0005-0000-0000-00006E3B0000}"/>
    <cellStyle name="Normal 2 3 4 2 2 7" xfId="15218" xr:uid="{00000000-0005-0000-0000-00006F3B0000}"/>
    <cellStyle name="Normal 2 3 4 2 2 7 2" xfId="15219" xr:uid="{00000000-0005-0000-0000-0000703B0000}"/>
    <cellStyle name="Normal 2 3 4 2 2 7 2 2" xfId="15220" xr:uid="{00000000-0005-0000-0000-0000713B0000}"/>
    <cellStyle name="Normal 2 3 4 2 2 7 2 3" xfId="15221" xr:uid="{00000000-0005-0000-0000-0000723B0000}"/>
    <cellStyle name="Normal 2 3 4 2 2 7 3" xfId="15222" xr:uid="{00000000-0005-0000-0000-0000733B0000}"/>
    <cellStyle name="Normal 2 3 4 2 2 7 4" xfId="15223" xr:uid="{00000000-0005-0000-0000-0000743B0000}"/>
    <cellStyle name="Normal 2 3 4 2 2 8" xfId="15224" xr:uid="{00000000-0005-0000-0000-0000753B0000}"/>
    <cellStyle name="Normal 2 3 4 2 2 8 2" xfId="15225" xr:uid="{00000000-0005-0000-0000-0000763B0000}"/>
    <cellStyle name="Normal 2 3 4 2 2 8 3" xfId="15226" xr:uid="{00000000-0005-0000-0000-0000773B0000}"/>
    <cellStyle name="Normal 2 3 4 2 2 9" xfId="15227" xr:uid="{00000000-0005-0000-0000-0000783B0000}"/>
    <cellStyle name="Normal 2 3 4 2 3" xfId="15228" xr:uid="{00000000-0005-0000-0000-0000793B0000}"/>
    <cellStyle name="Normal 2 3 4 2 3 10" xfId="15229" xr:uid="{00000000-0005-0000-0000-00007A3B0000}"/>
    <cellStyle name="Normal 2 3 4 2 3 2" xfId="15230" xr:uid="{00000000-0005-0000-0000-00007B3B0000}"/>
    <cellStyle name="Normal 2 3 4 2 3 2 2" xfId="15231" xr:uid="{00000000-0005-0000-0000-00007C3B0000}"/>
    <cellStyle name="Normal 2 3 4 2 3 2 2 2" xfId="15232" xr:uid="{00000000-0005-0000-0000-00007D3B0000}"/>
    <cellStyle name="Normal 2 3 4 2 3 2 2 3" xfId="15233" xr:uid="{00000000-0005-0000-0000-00007E3B0000}"/>
    <cellStyle name="Normal 2 3 4 2 3 2 3" xfId="15234" xr:uid="{00000000-0005-0000-0000-00007F3B0000}"/>
    <cellStyle name="Normal 2 3 4 2 3 2 4" xfId="15235" xr:uid="{00000000-0005-0000-0000-0000803B0000}"/>
    <cellStyle name="Normal 2 3 4 2 3 3" xfId="15236" xr:uid="{00000000-0005-0000-0000-0000813B0000}"/>
    <cellStyle name="Normal 2 3 4 2 3 3 2" xfId="15237" xr:uid="{00000000-0005-0000-0000-0000823B0000}"/>
    <cellStyle name="Normal 2 3 4 2 3 3 2 2" xfId="15238" xr:uid="{00000000-0005-0000-0000-0000833B0000}"/>
    <cellStyle name="Normal 2 3 4 2 3 3 2 3" xfId="15239" xr:uid="{00000000-0005-0000-0000-0000843B0000}"/>
    <cellStyle name="Normal 2 3 4 2 3 3 3" xfId="15240" xr:uid="{00000000-0005-0000-0000-0000853B0000}"/>
    <cellStyle name="Normal 2 3 4 2 3 3 4" xfId="15241" xr:uid="{00000000-0005-0000-0000-0000863B0000}"/>
    <cellStyle name="Normal 2 3 4 2 3 4" xfId="15242" xr:uid="{00000000-0005-0000-0000-0000873B0000}"/>
    <cellStyle name="Normal 2 3 4 2 3 4 2" xfId="15243" xr:uid="{00000000-0005-0000-0000-0000883B0000}"/>
    <cellStyle name="Normal 2 3 4 2 3 4 2 2" xfId="15244" xr:uid="{00000000-0005-0000-0000-0000893B0000}"/>
    <cellStyle name="Normal 2 3 4 2 3 4 2 3" xfId="15245" xr:uid="{00000000-0005-0000-0000-00008A3B0000}"/>
    <cellStyle name="Normal 2 3 4 2 3 4 3" xfId="15246" xr:uid="{00000000-0005-0000-0000-00008B3B0000}"/>
    <cellStyle name="Normal 2 3 4 2 3 4 4" xfId="15247" xr:uid="{00000000-0005-0000-0000-00008C3B0000}"/>
    <cellStyle name="Normal 2 3 4 2 3 5" xfId="15248" xr:uid="{00000000-0005-0000-0000-00008D3B0000}"/>
    <cellStyle name="Normal 2 3 4 2 3 5 2" xfId="15249" xr:uid="{00000000-0005-0000-0000-00008E3B0000}"/>
    <cellStyle name="Normal 2 3 4 2 3 5 2 2" xfId="15250" xr:uid="{00000000-0005-0000-0000-00008F3B0000}"/>
    <cellStyle name="Normal 2 3 4 2 3 5 2 3" xfId="15251" xr:uid="{00000000-0005-0000-0000-0000903B0000}"/>
    <cellStyle name="Normal 2 3 4 2 3 5 3" xfId="15252" xr:uid="{00000000-0005-0000-0000-0000913B0000}"/>
    <cellStyle name="Normal 2 3 4 2 3 5 4" xfId="15253" xr:uid="{00000000-0005-0000-0000-0000923B0000}"/>
    <cellStyle name="Normal 2 3 4 2 3 6" xfId="15254" xr:uid="{00000000-0005-0000-0000-0000933B0000}"/>
    <cellStyle name="Normal 2 3 4 2 3 6 2" xfId="15255" xr:uid="{00000000-0005-0000-0000-0000943B0000}"/>
    <cellStyle name="Normal 2 3 4 2 3 6 2 2" xfId="15256" xr:uid="{00000000-0005-0000-0000-0000953B0000}"/>
    <cellStyle name="Normal 2 3 4 2 3 6 2 3" xfId="15257" xr:uid="{00000000-0005-0000-0000-0000963B0000}"/>
    <cellStyle name="Normal 2 3 4 2 3 6 3" xfId="15258" xr:uid="{00000000-0005-0000-0000-0000973B0000}"/>
    <cellStyle name="Normal 2 3 4 2 3 6 4" xfId="15259" xr:uid="{00000000-0005-0000-0000-0000983B0000}"/>
    <cellStyle name="Normal 2 3 4 2 3 7" xfId="15260" xr:uid="{00000000-0005-0000-0000-0000993B0000}"/>
    <cellStyle name="Normal 2 3 4 2 3 7 2" xfId="15261" xr:uid="{00000000-0005-0000-0000-00009A3B0000}"/>
    <cellStyle name="Normal 2 3 4 2 3 7 2 2" xfId="15262" xr:uid="{00000000-0005-0000-0000-00009B3B0000}"/>
    <cellStyle name="Normal 2 3 4 2 3 7 2 3" xfId="15263" xr:uid="{00000000-0005-0000-0000-00009C3B0000}"/>
    <cellStyle name="Normal 2 3 4 2 3 7 3" xfId="15264" xr:uid="{00000000-0005-0000-0000-00009D3B0000}"/>
    <cellStyle name="Normal 2 3 4 2 3 7 4" xfId="15265" xr:uid="{00000000-0005-0000-0000-00009E3B0000}"/>
    <cellStyle name="Normal 2 3 4 2 3 8" xfId="15266" xr:uid="{00000000-0005-0000-0000-00009F3B0000}"/>
    <cellStyle name="Normal 2 3 4 2 3 8 2" xfId="15267" xr:uid="{00000000-0005-0000-0000-0000A03B0000}"/>
    <cellStyle name="Normal 2 3 4 2 3 8 3" xfId="15268" xr:uid="{00000000-0005-0000-0000-0000A13B0000}"/>
    <cellStyle name="Normal 2 3 4 2 3 9" xfId="15269" xr:uid="{00000000-0005-0000-0000-0000A23B0000}"/>
    <cellStyle name="Normal 2 3 4 2 4" xfId="15270" xr:uid="{00000000-0005-0000-0000-0000A33B0000}"/>
    <cellStyle name="Normal 2 3 4 2 4 2" xfId="15271" xr:uid="{00000000-0005-0000-0000-0000A43B0000}"/>
    <cellStyle name="Normal 2 3 4 2 4 2 2" xfId="15272" xr:uid="{00000000-0005-0000-0000-0000A53B0000}"/>
    <cellStyle name="Normal 2 3 4 2 4 2 3" xfId="15273" xr:uid="{00000000-0005-0000-0000-0000A63B0000}"/>
    <cellStyle name="Normal 2 3 4 2 4 3" xfId="15274" xr:uid="{00000000-0005-0000-0000-0000A73B0000}"/>
    <cellStyle name="Normal 2 3 4 2 4 4" xfId="15275" xr:uid="{00000000-0005-0000-0000-0000A83B0000}"/>
    <cellStyle name="Normal 2 3 4 2 5" xfId="15276" xr:uid="{00000000-0005-0000-0000-0000A93B0000}"/>
    <cellStyle name="Normal 2 3 4 2 5 2" xfId="15277" xr:uid="{00000000-0005-0000-0000-0000AA3B0000}"/>
    <cellStyle name="Normal 2 3 4 2 5 2 2" xfId="15278" xr:uid="{00000000-0005-0000-0000-0000AB3B0000}"/>
    <cellStyle name="Normal 2 3 4 2 5 2 3" xfId="15279" xr:uid="{00000000-0005-0000-0000-0000AC3B0000}"/>
    <cellStyle name="Normal 2 3 4 2 5 3" xfId="15280" xr:uid="{00000000-0005-0000-0000-0000AD3B0000}"/>
    <cellStyle name="Normal 2 3 4 2 5 4" xfId="15281" xr:uid="{00000000-0005-0000-0000-0000AE3B0000}"/>
    <cellStyle name="Normal 2 3 4 2 6" xfId="15282" xr:uid="{00000000-0005-0000-0000-0000AF3B0000}"/>
    <cellStyle name="Normal 2 3 4 2 6 2" xfId="15283" xr:uid="{00000000-0005-0000-0000-0000B03B0000}"/>
    <cellStyle name="Normal 2 3 4 2 6 2 2" xfId="15284" xr:uid="{00000000-0005-0000-0000-0000B13B0000}"/>
    <cellStyle name="Normal 2 3 4 2 6 2 3" xfId="15285" xr:uid="{00000000-0005-0000-0000-0000B23B0000}"/>
    <cellStyle name="Normal 2 3 4 2 6 3" xfId="15286" xr:uid="{00000000-0005-0000-0000-0000B33B0000}"/>
    <cellStyle name="Normal 2 3 4 2 6 4" xfId="15287" xr:uid="{00000000-0005-0000-0000-0000B43B0000}"/>
    <cellStyle name="Normal 2 3 4 2 7" xfId="15288" xr:uid="{00000000-0005-0000-0000-0000B53B0000}"/>
    <cellStyle name="Normal 2 3 4 2 7 2" xfId="15289" xr:uid="{00000000-0005-0000-0000-0000B63B0000}"/>
    <cellStyle name="Normal 2 3 4 2 7 2 2" xfId="15290" xr:uid="{00000000-0005-0000-0000-0000B73B0000}"/>
    <cellStyle name="Normal 2 3 4 2 7 2 3" xfId="15291" xr:uid="{00000000-0005-0000-0000-0000B83B0000}"/>
    <cellStyle name="Normal 2 3 4 2 7 3" xfId="15292" xr:uid="{00000000-0005-0000-0000-0000B93B0000}"/>
    <cellStyle name="Normal 2 3 4 2 7 4" xfId="15293" xr:uid="{00000000-0005-0000-0000-0000BA3B0000}"/>
    <cellStyle name="Normal 2 3 4 2 8" xfId="15294" xr:uid="{00000000-0005-0000-0000-0000BB3B0000}"/>
    <cellStyle name="Normal 2 3 4 2 8 2" xfId="15295" xr:uid="{00000000-0005-0000-0000-0000BC3B0000}"/>
    <cellStyle name="Normal 2 3 4 2 8 2 2" xfId="15296" xr:uid="{00000000-0005-0000-0000-0000BD3B0000}"/>
    <cellStyle name="Normal 2 3 4 2 8 2 3" xfId="15297" xr:uid="{00000000-0005-0000-0000-0000BE3B0000}"/>
    <cellStyle name="Normal 2 3 4 2 8 3" xfId="15298" xr:uid="{00000000-0005-0000-0000-0000BF3B0000}"/>
    <cellStyle name="Normal 2 3 4 2 8 4" xfId="15299" xr:uid="{00000000-0005-0000-0000-0000C03B0000}"/>
    <cellStyle name="Normal 2 3 4 2 9" xfId="15300" xr:uid="{00000000-0005-0000-0000-0000C13B0000}"/>
    <cellStyle name="Normal 2 3 4 2 9 2" xfId="15301" xr:uid="{00000000-0005-0000-0000-0000C23B0000}"/>
    <cellStyle name="Normal 2 3 4 2 9 2 2" xfId="15302" xr:uid="{00000000-0005-0000-0000-0000C33B0000}"/>
    <cellStyle name="Normal 2 3 4 2 9 2 3" xfId="15303" xr:uid="{00000000-0005-0000-0000-0000C43B0000}"/>
    <cellStyle name="Normal 2 3 4 2 9 3" xfId="15304" xr:uid="{00000000-0005-0000-0000-0000C53B0000}"/>
    <cellStyle name="Normal 2 3 4 2 9 4" xfId="15305" xr:uid="{00000000-0005-0000-0000-0000C63B0000}"/>
    <cellStyle name="Normal 2 3 4 3" xfId="15306" xr:uid="{00000000-0005-0000-0000-0000C73B0000}"/>
    <cellStyle name="Normal 2 3 4 3 10" xfId="15307" xr:uid="{00000000-0005-0000-0000-0000C83B0000}"/>
    <cellStyle name="Normal 2 3 4 3 10 2" xfId="15308" xr:uid="{00000000-0005-0000-0000-0000C93B0000}"/>
    <cellStyle name="Normal 2 3 4 3 10 3" xfId="15309" xr:uid="{00000000-0005-0000-0000-0000CA3B0000}"/>
    <cellStyle name="Normal 2 3 4 3 11" xfId="15310" xr:uid="{00000000-0005-0000-0000-0000CB3B0000}"/>
    <cellStyle name="Normal 2 3 4 3 12" xfId="15311" xr:uid="{00000000-0005-0000-0000-0000CC3B0000}"/>
    <cellStyle name="Normal 2 3 4 3 2" xfId="15312" xr:uid="{00000000-0005-0000-0000-0000CD3B0000}"/>
    <cellStyle name="Normal 2 3 4 3 2 10" xfId="15313" xr:uid="{00000000-0005-0000-0000-0000CE3B0000}"/>
    <cellStyle name="Normal 2 3 4 3 2 2" xfId="15314" xr:uid="{00000000-0005-0000-0000-0000CF3B0000}"/>
    <cellStyle name="Normal 2 3 4 3 2 2 2" xfId="15315" xr:uid="{00000000-0005-0000-0000-0000D03B0000}"/>
    <cellStyle name="Normal 2 3 4 3 2 2 2 2" xfId="15316" xr:uid="{00000000-0005-0000-0000-0000D13B0000}"/>
    <cellStyle name="Normal 2 3 4 3 2 2 2 3" xfId="15317" xr:uid="{00000000-0005-0000-0000-0000D23B0000}"/>
    <cellStyle name="Normal 2 3 4 3 2 2 3" xfId="15318" xr:uid="{00000000-0005-0000-0000-0000D33B0000}"/>
    <cellStyle name="Normal 2 3 4 3 2 2 4" xfId="15319" xr:uid="{00000000-0005-0000-0000-0000D43B0000}"/>
    <cellStyle name="Normal 2 3 4 3 2 3" xfId="15320" xr:uid="{00000000-0005-0000-0000-0000D53B0000}"/>
    <cellStyle name="Normal 2 3 4 3 2 3 2" xfId="15321" xr:uid="{00000000-0005-0000-0000-0000D63B0000}"/>
    <cellStyle name="Normal 2 3 4 3 2 3 2 2" xfId="15322" xr:uid="{00000000-0005-0000-0000-0000D73B0000}"/>
    <cellStyle name="Normal 2 3 4 3 2 3 2 3" xfId="15323" xr:uid="{00000000-0005-0000-0000-0000D83B0000}"/>
    <cellStyle name="Normal 2 3 4 3 2 3 3" xfId="15324" xr:uid="{00000000-0005-0000-0000-0000D93B0000}"/>
    <cellStyle name="Normal 2 3 4 3 2 3 4" xfId="15325" xr:uid="{00000000-0005-0000-0000-0000DA3B0000}"/>
    <cellStyle name="Normal 2 3 4 3 2 4" xfId="15326" xr:uid="{00000000-0005-0000-0000-0000DB3B0000}"/>
    <cellStyle name="Normal 2 3 4 3 2 4 2" xfId="15327" xr:uid="{00000000-0005-0000-0000-0000DC3B0000}"/>
    <cellStyle name="Normal 2 3 4 3 2 4 2 2" xfId="15328" xr:uid="{00000000-0005-0000-0000-0000DD3B0000}"/>
    <cellStyle name="Normal 2 3 4 3 2 4 2 3" xfId="15329" xr:uid="{00000000-0005-0000-0000-0000DE3B0000}"/>
    <cellStyle name="Normal 2 3 4 3 2 4 3" xfId="15330" xr:uid="{00000000-0005-0000-0000-0000DF3B0000}"/>
    <cellStyle name="Normal 2 3 4 3 2 4 4" xfId="15331" xr:uid="{00000000-0005-0000-0000-0000E03B0000}"/>
    <cellStyle name="Normal 2 3 4 3 2 5" xfId="15332" xr:uid="{00000000-0005-0000-0000-0000E13B0000}"/>
    <cellStyle name="Normal 2 3 4 3 2 5 2" xfId="15333" xr:uid="{00000000-0005-0000-0000-0000E23B0000}"/>
    <cellStyle name="Normal 2 3 4 3 2 5 2 2" xfId="15334" xr:uid="{00000000-0005-0000-0000-0000E33B0000}"/>
    <cellStyle name="Normal 2 3 4 3 2 5 2 3" xfId="15335" xr:uid="{00000000-0005-0000-0000-0000E43B0000}"/>
    <cellStyle name="Normal 2 3 4 3 2 5 3" xfId="15336" xr:uid="{00000000-0005-0000-0000-0000E53B0000}"/>
    <cellStyle name="Normal 2 3 4 3 2 5 4" xfId="15337" xr:uid="{00000000-0005-0000-0000-0000E63B0000}"/>
    <cellStyle name="Normal 2 3 4 3 2 6" xfId="15338" xr:uid="{00000000-0005-0000-0000-0000E73B0000}"/>
    <cellStyle name="Normal 2 3 4 3 2 6 2" xfId="15339" xr:uid="{00000000-0005-0000-0000-0000E83B0000}"/>
    <cellStyle name="Normal 2 3 4 3 2 6 2 2" xfId="15340" xr:uid="{00000000-0005-0000-0000-0000E93B0000}"/>
    <cellStyle name="Normal 2 3 4 3 2 6 2 3" xfId="15341" xr:uid="{00000000-0005-0000-0000-0000EA3B0000}"/>
    <cellStyle name="Normal 2 3 4 3 2 6 3" xfId="15342" xr:uid="{00000000-0005-0000-0000-0000EB3B0000}"/>
    <cellStyle name="Normal 2 3 4 3 2 6 4" xfId="15343" xr:uid="{00000000-0005-0000-0000-0000EC3B0000}"/>
    <cellStyle name="Normal 2 3 4 3 2 7" xfId="15344" xr:uid="{00000000-0005-0000-0000-0000ED3B0000}"/>
    <cellStyle name="Normal 2 3 4 3 2 7 2" xfId="15345" xr:uid="{00000000-0005-0000-0000-0000EE3B0000}"/>
    <cellStyle name="Normal 2 3 4 3 2 7 2 2" xfId="15346" xr:uid="{00000000-0005-0000-0000-0000EF3B0000}"/>
    <cellStyle name="Normal 2 3 4 3 2 7 2 3" xfId="15347" xr:uid="{00000000-0005-0000-0000-0000F03B0000}"/>
    <cellStyle name="Normal 2 3 4 3 2 7 3" xfId="15348" xr:uid="{00000000-0005-0000-0000-0000F13B0000}"/>
    <cellStyle name="Normal 2 3 4 3 2 7 4" xfId="15349" xr:uid="{00000000-0005-0000-0000-0000F23B0000}"/>
    <cellStyle name="Normal 2 3 4 3 2 8" xfId="15350" xr:uid="{00000000-0005-0000-0000-0000F33B0000}"/>
    <cellStyle name="Normal 2 3 4 3 2 8 2" xfId="15351" xr:uid="{00000000-0005-0000-0000-0000F43B0000}"/>
    <cellStyle name="Normal 2 3 4 3 2 8 3" xfId="15352" xr:uid="{00000000-0005-0000-0000-0000F53B0000}"/>
    <cellStyle name="Normal 2 3 4 3 2 9" xfId="15353" xr:uid="{00000000-0005-0000-0000-0000F63B0000}"/>
    <cellStyle name="Normal 2 3 4 3 3" xfId="15354" xr:uid="{00000000-0005-0000-0000-0000F73B0000}"/>
    <cellStyle name="Normal 2 3 4 3 3 10" xfId="15355" xr:uid="{00000000-0005-0000-0000-0000F83B0000}"/>
    <cellStyle name="Normal 2 3 4 3 3 2" xfId="15356" xr:uid="{00000000-0005-0000-0000-0000F93B0000}"/>
    <cellStyle name="Normal 2 3 4 3 3 2 2" xfId="15357" xr:uid="{00000000-0005-0000-0000-0000FA3B0000}"/>
    <cellStyle name="Normal 2 3 4 3 3 2 2 2" xfId="15358" xr:uid="{00000000-0005-0000-0000-0000FB3B0000}"/>
    <cellStyle name="Normal 2 3 4 3 3 2 2 3" xfId="15359" xr:uid="{00000000-0005-0000-0000-0000FC3B0000}"/>
    <cellStyle name="Normal 2 3 4 3 3 2 3" xfId="15360" xr:uid="{00000000-0005-0000-0000-0000FD3B0000}"/>
    <cellStyle name="Normal 2 3 4 3 3 2 4" xfId="15361" xr:uid="{00000000-0005-0000-0000-0000FE3B0000}"/>
    <cellStyle name="Normal 2 3 4 3 3 3" xfId="15362" xr:uid="{00000000-0005-0000-0000-0000FF3B0000}"/>
    <cellStyle name="Normal 2 3 4 3 3 3 2" xfId="15363" xr:uid="{00000000-0005-0000-0000-0000003C0000}"/>
    <cellStyle name="Normal 2 3 4 3 3 3 2 2" xfId="15364" xr:uid="{00000000-0005-0000-0000-0000013C0000}"/>
    <cellStyle name="Normal 2 3 4 3 3 3 2 3" xfId="15365" xr:uid="{00000000-0005-0000-0000-0000023C0000}"/>
    <cellStyle name="Normal 2 3 4 3 3 3 3" xfId="15366" xr:uid="{00000000-0005-0000-0000-0000033C0000}"/>
    <cellStyle name="Normal 2 3 4 3 3 3 4" xfId="15367" xr:uid="{00000000-0005-0000-0000-0000043C0000}"/>
    <cellStyle name="Normal 2 3 4 3 3 4" xfId="15368" xr:uid="{00000000-0005-0000-0000-0000053C0000}"/>
    <cellStyle name="Normal 2 3 4 3 3 4 2" xfId="15369" xr:uid="{00000000-0005-0000-0000-0000063C0000}"/>
    <cellStyle name="Normal 2 3 4 3 3 4 2 2" xfId="15370" xr:uid="{00000000-0005-0000-0000-0000073C0000}"/>
    <cellStyle name="Normal 2 3 4 3 3 4 2 3" xfId="15371" xr:uid="{00000000-0005-0000-0000-0000083C0000}"/>
    <cellStyle name="Normal 2 3 4 3 3 4 3" xfId="15372" xr:uid="{00000000-0005-0000-0000-0000093C0000}"/>
    <cellStyle name="Normal 2 3 4 3 3 4 4" xfId="15373" xr:uid="{00000000-0005-0000-0000-00000A3C0000}"/>
    <cellStyle name="Normal 2 3 4 3 3 5" xfId="15374" xr:uid="{00000000-0005-0000-0000-00000B3C0000}"/>
    <cellStyle name="Normal 2 3 4 3 3 5 2" xfId="15375" xr:uid="{00000000-0005-0000-0000-00000C3C0000}"/>
    <cellStyle name="Normal 2 3 4 3 3 5 2 2" xfId="15376" xr:uid="{00000000-0005-0000-0000-00000D3C0000}"/>
    <cellStyle name="Normal 2 3 4 3 3 5 2 3" xfId="15377" xr:uid="{00000000-0005-0000-0000-00000E3C0000}"/>
    <cellStyle name="Normal 2 3 4 3 3 5 3" xfId="15378" xr:uid="{00000000-0005-0000-0000-00000F3C0000}"/>
    <cellStyle name="Normal 2 3 4 3 3 5 4" xfId="15379" xr:uid="{00000000-0005-0000-0000-0000103C0000}"/>
    <cellStyle name="Normal 2 3 4 3 3 6" xfId="15380" xr:uid="{00000000-0005-0000-0000-0000113C0000}"/>
    <cellStyle name="Normal 2 3 4 3 3 6 2" xfId="15381" xr:uid="{00000000-0005-0000-0000-0000123C0000}"/>
    <cellStyle name="Normal 2 3 4 3 3 6 2 2" xfId="15382" xr:uid="{00000000-0005-0000-0000-0000133C0000}"/>
    <cellStyle name="Normal 2 3 4 3 3 6 2 3" xfId="15383" xr:uid="{00000000-0005-0000-0000-0000143C0000}"/>
    <cellStyle name="Normal 2 3 4 3 3 6 3" xfId="15384" xr:uid="{00000000-0005-0000-0000-0000153C0000}"/>
    <cellStyle name="Normal 2 3 4 3 3 6 4" xfId="15385" xr:uid="{00000000-0005-0000-0000-0000163C0000}"/>
    <cellStyle name="Normal 2 3 4 3 3 7" xfId="15386" xr:uid="{00000000-0005-0000-0000-0000173C0000}"/>
    <cellStyle name="Normal 2 3 4 3 3 7 2" xfId="15387" xr:uid="{00000000-0005-0000-0000-0000183C0000}"/>
    <cellStyle name="Normal 2 3 4 3 3 7 2 2" xfId="15388" xr:uid="{00000000-0005-0000-0000-0000193C0000}"/>
    <cellStyle name="Normal 2 3 4 3 3 7 2 3" xfId="15389" xr:uid="{00000000-0005-0000-0000-00001A3C0000}"/>
    <cellStyle name="Normal 2 3 4 3 3 7 3" xfId="15390" xr:uid="{00000000-0005-0000-0000-00001B3C0000}"/>
    <cellStyle name="Normal 2 3 4 3 3 7 4" xfId="15391" xr:uid="{00000000-0005-0000-0000-00001C3C0000}"/>
    <cellStyle name="Normal 2 3 4 3 3 8" xfId="15392" xr:uid="{00000000-0005-0000-0000-00001D3C0000}"/>
    <cellStyle name="Normal 2 3 4 3 3 8 2" xfId="15393" xr:uid="{00000000-0005-0000-0000-00001E3C0000}"/>
    <cellStyle name="Normal 2 3 4 3 3 8 3" xfId="15394" xr:uid="{00000000-0005-0000-0000-00001F3C0000}"/>
    <cellStyle name="Normal 2 3 4 3 3 9" xfId="15395" xr:uid="{00000000-0005-0000-0000-0000203C0000}"/>
    <cellStyle name="Normal 2 3 4 3 4" xfId="15396" xr:uid="{00000000-0005-0000-0000-0000213C0000}"/>
    <cellStyle name="Normal 2 3 4 3 4 2" xfId="15397" xr:uid="{00000000-0005-0000-0000-0000223C0000}"/>
    <cellStyle name="Normal 2 3 4 3 4 2 2" xfId="15398" xr:uid="{00000000-0005-0000-0000-0000233C0000}"/>
    <cellStyle name="Normal 2 3 4 3 4 2 3" xfId="15399" xr:uid="{00000000-0005-0000-0000-0000243C0000}"/>
    <cellStyle name="Normal 2 3 4 3 4 3" xfId="15400" xr:uid="{00000000-0005-0000-0000-0000253C0000}"/>
    <cellStyle name="Normal 2 3 4 3 4 4" xfId="15401" xr:uid="{00000000-0005-0000-0000-0000263C0000}"/>
    <cellStyle name="Normal 2 3 4 3 5" xfId="15402" xr:uid="{00000000-0005-0000-0000-0000273C0000}"/>
    <cellStyle name="Normal 2 3 4 3 5 2" xfId="15403" xr:uid="{00000000-0005-0000-0000-0000283C0000}"/>
    <cellStyle name="Normal 2 3 4 3 5 2 2" xfId="15404" xr:uid="{00000000-0005-0000-0000-0000293C0000}"/>
    <cellStyle name="Normal 2 3 4 3 5 2 3" xfId="15405" xr:uid="{00000000-0005-0000-0000-00002A3C0000}"/>
    <cellStyle name="Normal 2 3 4 3 5 3" xfId="15406" xr:uid="{00000000-0005-0000-0000-00002B3C0000}"/>
    <cellStyle name="Normal 2 3 4 3 5 4" xfId="15407" xr:uid="{00000000-0005-0000-0000-00002C3C0000}"/>
    <cellStyle name="Normal 2 3 4 3 6" xfId="15408" xr:uid="{00000000-0005-0000-0000-00002D3C0000}"/>
    <cellStyle name="Normal 2 3 4 3 6 2" xfId="15409" xr:uid="{00000000-0005-0000-0000-00002E3C0000}"/>
    <cellStyle name="Normal 2 3 4 3 6 2 2" xfId="15410" xr:uid="{00000000-0005-0000-0000-00002F3C0000}"/>
    <cellStyle name="Normal 2 3 4 3 6 2 3" xfId="15411" xr:uid="{00000000-0005-0000-0000-0000303C0000}"/>
    <cellStyle name="Normal 2 3 4 3 6 3" xfId="15412" xr:uid="{00000000-0005-0000-0000-0000313C0000}"/>
    <cellStyle name="Normal 2 3 4 3 6 4" xfId="15413" xr:uid="{00000000-0005-0000-0000-0000323C0000}"/>
    <cellStyle name="Normal 2 3 4 3 7" xfId="15414" xr:uid="{00000000-0005-0000-0000-0000333C0000}"/>
    <cellStyle name="Normal 2 3 4 3 7 2" xfId="15415" xr:uid="{00000000-0005-0000-0000-0000343C0000}"/>
    <cellStyle name="Normal 2 3 4 3 7 2 2" xfId="15416" xr:uid="{00000000-0005-0000-0000-0000353C0000}"/>
    <cellStyle name="Normal 2 3 4 3 7 2 3" xfId="15417" xr:uid="{00000000-0005-0000-0000-0000363C0000}"/>
    <cellStyle name="Normal 2 3 4 3 7 3" xfId="15418" xr:uid="{00000000-0005-0000-0000-0000373C0000}"/>
    <cellStyle name="Normal 2 3 4 3 7 4" xfId="15419" xr:uid="{00000000-0005-0000-0000-0000383C0000}"/>
    <cellStyle name="Normal 2 3 4 3 8" xfId="15420" xr:uid="{00000000-0005-0000-0000-0000393C0000}"/>
    <cellStyle name="Normal 2 3 4 3 8 2" xfId="15421" xr:uid="{00000000-0005-0000-0000-00003A3C0000}"/>
    <cellStyle name="Normal 2 3 4 3 8 2 2" xfId="15422" xr:uid="{00000000-0005-0000-0000-00003B3C0000}"/>
    <cellStyle name="Normal 2 3 4 3 8 2 3" xfId="15423" xr:uid="{00000000-0005-0000-0000-00003C3C0000}"/>
    <cellStyle name="Normal 2 3 4 3 8 3" xfId="15424" xr:uid="{00000000-0005-0000-0000-00003D3C0000}"/>
    <cellStyle name="Normal 2 3 4 3 8 4" xfId="15425" xr:uid="{00000000-0005-0000-0000-00003E3C0000}"/>
    <cellStyle name="Normal 2 3 4 3 9" xfId="15426" xr:uid="{00000000-0005-0000-0000-00003F3C0000}"/>
    <cellStyle name="Normal 2 3 4 3 9 2" xfId="15427" xr:uid="{00000000-0005-0000-0000-0000403C0000}"/>
    <cellStyle name="Normal 2 3 4 3 9 2 2" xfId="15428" xr:uid="{00000000-0005-0000-0000-0000413C0000}"/>
    <cellStyle name="Normal 2 3 4 3 9 2 3" xfId="15429" xr:uid="{00000000-0005-0000-0000-0000423C0000}"/>
    <cellStyle name="Normal 2 3 4 3 9 3" xfId="15430" xr:uid="{00000000-0005-0000-0000-0000433C0000}"/>
    <cellStyle name="Normal 2 3 4 3 9 4" xfId="15431" xr:uid="{00000000-0005-0000-0000-0000443C0000}"/>
    <cellStyle name="Normal 2 3 4 4" xfId="15432" xr:uid="{00000000-0005-0000-0000-0000453C0000}"/>
    <cellStyle name="Normal 2 3 4 4 10" xfId="15433" xr:uid="{00000000-0005-0000-0000-0000463C0000}"/>
    <cellStyle name="Normal 2 3 4 4 10 2" xfId="15434" xr:uid="{00000000-0005-0000-0000-0000473C0000}"/>
    <cellStyle name="Normal 2 3 4 4 10 3" xfId="15435" xr:uid="{00000000-0005-0000-0000-0000483C0000}"/>
    <cellStyle name="Normal 2 3 4 4 11" xfId="15436" xr:uid="{00000000-0005-0000-0000-0000493C0000}"/>
    <cellStyle name="Normal 2 3 4 4 12" xfId="15437" xr:uid="{00000000-0005-0000-0000-00004A3C0000}"/>
    <cellStyle name="Normal 2 3 4 4 2" xfId="15438" xr:uid="{00000000-0005-0000-0000-00004B3C0000}"/>
    <cellStyle name="Normal 2 3 4 4 2 10" xfId="15439" xr:uid="{00000000-0005-0000-0000-00004C3C0000}"/>
    <cellStyle name="Normal 2 3 4 4 2 2" xfId="15440" xr:uid="{00000000-0005-0000-0000-00004D3C0000}"/>
    <cellStyle name="Normal 2 3 4 4 2 2 2" xfId="15441" xr:uid="{00000000-0005-0000-0000-00004E3C0000}"/>
    <cellStyle name="Normal 2 3 4 4 2 2 2 2" xfId="15442" xr:uid="{00000000-0005-0000-0000-00004F3C0000}"/>
    <cellStyle name="Normal 2 3 4 4 2 2 2 3" xfId="15443" xr:uid="{00000000-0005-0000-0000-0000503C0000}"/>
    <cellStyle name="Normal 2 3 4 4 2 2 3" xfId="15444" xr:uid="{00000000-0005-0000-0000-0000513C0000}"/>
    <cellStyle name="Normal 2 3 4 4 2 2 4" xfId="15445" xr:uid="{00000000-0005-0000-0000-0000523C0000}"/>
    <cellStyle name="Normal 2 3 4 4 2 3" xfId="15446" xr:uid="{00000000-0005-0000-0000-0000533C0000}"/>
    <cellStyle name="Normal 2 3 4 4 2 3 2" xfId="15447" xr:uid="{00000000-0005-0000-0000-0000543C0000}"/>
    <cellStyle name="Normal 2 3 4 4 2 3 2 2" xfId="15448" xr:uid="{00000000-0005-0000-0000-0000553C0000}"/>
    <cellStyle name="Normal 2 3 4 4 2 3 2 3" xfId="15449" xr:uid="{00000000-0005-0000-0000-0000563C0000}"/>
    <cellStyle name="Normal 2 3 4 4 2 3 3" xfId="15450" xr:uid="{00000000-0005-0000-0000-0000573C0000}"/>
    <cellStyle name="Normal 2 3 4 4 2 3 4" xfId="15451" xr:uid="{00000000-0005-0000-0000-0000583C0000}"/>
    <cellStyle name="Normal 2 3 4 4 2 4" xfId="15452" xr:uid="{00000000-0005-0000-0000-0000593C0000}"/>
    <cellStyle name="Normal 2 3 4 4 2 4 2" xfId="15453" xr:uid="{00000000-0005-0000-0000-00005A3C0000}"/>
    <cellStyle name="Normal 2 3 4 4 2 4 2 2" xfId="15454" xr:uid="{00000000-0005-0000-0000-00005B3C0000}"/>
    <cellStyle name="Normal 2 3 4 4 2 4 2 3" xfId="15455" xr:uid="{00000000-0005-0000-0000-00005C3C0000}"/>
    <cellStyle name="Normal 2 3 4 4 2 4 3" xfId="15456" xr:uid="{00000000-0005-0000-0000-00005D3C0000}"/>
    <cellStyle name="Normal 2 3 4 4 2 4 4" xfId="15457" xr:uid="{00000000-0005-0000-0000-00005E3C0000}"/>
    <cellStyle name="Normal 2 3 4 4 2 5" xfId="15458" xr:uid="{00000000-0005-0000-0000-00005F3C0000}"/>
    <cellStyle name="Normal 2 3 4 4 2 5 2" xfId="15459" xr:uid="{00000000-0005-0000-0000-0000603C0000}"/>
    <cellStyle name="Normal 2 3 4 4 2 5 2 2" xfId="15460" xr:uid="{00000000-0005-0000-0000-0000613C0000}"/>
    <cellStyle name="Normal 2 3 4 4 2 5 2 3" xfId="15461" xr:uid="{00000000-0005-0000-0000-0000623C0000}"/>
    <cellStyle name="Normal 2 3 4 4 2 5 3" xfId="15462" xr:uid="{00000000-0005-0000-0000-0000633C0000}"/>
    <cellStyle name="Normal 2 3 4 4 2 5 4" xfId="15463" xr:uid="{00000000-0005-0000-0000-0000643C0000}"/>
    <cellStyle name="Normal 2 3 4 4 2 6" xfId="15464" xr:uid="{00000000-0005-0000-0000-0000653C0000}"/>
    <cellStyle name="Normal 2 3 4 4 2 6 2" xfId="15465" xr:uid="{00000000-0005-0000-0000-0000663C0000}"/>
    <cellStyle name="Normal 2 3 4 4 2 6 2 2" xfId="15466" xr:uid="{00000000-0005-0000-0000-0000673C0000}"/>
    <cellStyle name="Normal 2 3 4 4 2 6 2 3" xfId="15467" xr:uid="{00000000-0005-0000-0000-0000683C0000}"/>
    <cellStyle name="Normal 2 3 4 4 2 6 3" xfId="15468" xr:uid="{00000000-0005-0000-0000-0000693C0000}"/>
    <cellStyle name="Normal 2 3 4 4 2 6 4" xfId="15469" xr:uid="{00000000-0005-0000-0000-00006A3C0000}"/>
    <cellStyle name="Normal 2 3 4 4 2 7" xfId="15470" xr:uid="{00000000-0005-0000-0000-00006B3C0000}"/>
    <cellStyle name="Normal 2 3 4 4 2 7 2" xfId="15471" xr:uid="{00000000-0005-0000-0000-00006C3C0000}"/>
    <cellStyle name="Normal 2 3 4 4 2 7 2 2" xfId="15472" xr:uid="{00000000-0005-0000-0000-00006D3C0000}"/>
    <cellStyle name="Normal 2 3 4 4 2 7 2 3" xfId="15473" xr:uid="{00000000-0005-0000-0000-00006E3C0000}"/>
    <cellStyle name="Normal 2 3 4 4 2 7 3" xfId="15474" xr:uid="{00000000-0005-0000-0000-00006F3C0000}"/>
    <cellStyle name="Normal 2 3 4 4 2 7 4" xfId="15475" xr:uid="{00000000-0005-0000-0000-0000703C0000}"/>
    <cellStyle name="Normal 2 3 4 4 2 8" xfId="15476" xr:uid="{00000000-0005-0000-0000-0000713C0000}"/>
    <cellStyle name="Normal 2 3 4 4 2 8 2" xfId="15477" xr:uid="{00000000-0005-0000-0000-0000723C0000}"/>
    <cellStyle name="Normal 2 3 4 4 2 8 3" xfId="15478" xr:uid="{00000000-0005-0000-0000-0000733C0000}"/>
    <cellStyle name="Normal 2 3 4 4 2 9" xfId="15479" xr:uid="{00000000-0005-0000-0000-0000743C0000}"/>
    <cellStyle name="Normal 2 3 4 4 3" xfId="15480" xr:uid="{00000000-0005-0000-0000-0000753C0000}"/>
    <cellStyle name="Normal 2 3 4 4 3 10" xfId="15481" xr:uid="{00000000-0005-0000-0000-0000763C0000}"/>
    <cellStyle name="Normal 2 3 4 4 3 2" xfId="15482" xr:uid="{00000000-0005-0000-0000-0000773C0000}"/>
    <cellStyle name="Normal 2 3 4 4 3 2 2" xfId="15483" xr:uid="{00000000-0005-0000-0000-0000783C0000}"/>
    <cellStyle name="Normal 2 3 4 4 3 2 2 2" xfId="15484" xr:uid="{00000000-0005-0000-0000-0000793C0000}"/>
    <cellStyle name="Normal 2 3 4 4 3 2 2 3" xfId="15485" xr:uid="{00000000-0005-0000-0000-00007A3C0000}"/>
    <cellStyle name="Normal 2 3 4 4 3 2 3" xfId="15486" xr:uid="{00000000-0005-0000-0000-00007B3C0000}"/>
    <cellStyle name="Normal 2 3 4 4 3 2 4" xfId="15487" xr:uid="{00000000-0005-0000-0000-00007C3C0000}"/>
    <cellStyle name="Normal 2 3 4 4 3 3" xfId="15488" xr:uid="{00000000-0005-0000-0000-00007D3C0000}"/>
    <cellStyle name="Normal 2 3 4 4 3 3 2" xfId="15489" xr:uid="{00000000-0005-0000-0000-00007E3C0000}"/>
    <cellStyle name="Normal 2 3 4 4 3 3 2 2" xfId="15490" xr:uid="{00000000-0005-0000-0000-00007F3C0000}"/>
    <cellStyle name="Normal 2 3 4 4 3 3 2 3" xfId="15491" xr:uid="{00000000-0005-0000-0000-0000803C0000}"/>
    <cellStyle name="Normal 2 3 4 4 3 3 3" xfId="15492" xr:uid="{00000000-0005-0000-0000-0000813C0000}"/>
    <cellStyle name="Normal 2 3 4 4 3 3 4" xfId="15493" xr:uid="{00000000-0005-0000-0000-0000823C0000}"/>
    <cellStyle name="Normal 2 3 4 4 3 4" xfId="15494" xr:uid="{00000000-0005-0000-0000-0000833C0000}"/>
    <cellStyle name="Normal 2 3 4 4 3 4 2" xfId="15495" xr:uid="{00000000-0005-0000-0000-0000843C0000}"/>
    <cellStyle name="Normal 2 3 4 4 3 4 2 2" xfId="15496" xr:uid="{00000000-0005-0000-0000-0000853C0000}"/>
    <cellStyle name="Normal 2 3 4 4 3 4 2 3" xfId="15497" xr:uid="{00000000-0005-0000-0000-0000863C0000}"/>
    <cellStyle name="Normal 2 3 4 4 3 4 3" xfId="15498" xr:uid="{00000000-0005-0000-0000-0000873C0000}"/>
    <cellStyle name="Normal 2 3 4 4 3 4 4" xfId="15499" xr:uid="{00000000-0005-0000-0000-0000883C0000}"/>
    <cellStyle name="Normal 2 3 4 4 3 5" xfId="15500" xr:uid="{00000000-0005-0000-0000-0000893C0000}"/>
    <cellStyle name="Normal 2 3 4 4 3 5 2" xfId="15501" xr:uid="{00000000-0005-0000-0000-00008A3C0000}"/>
    <cellStyle name="Normal 2 3 4 4 3 5 2 2" xfId="15502" xr:uid="{00000000-0005-0000-0000-00008B3C0000}"/>
    <cellStyle name="Normal 2 3 4 4 3 5 2 3" xfId="15503" xr:uid="{00000000-0005-0000-0000-00008C3C0000}"/>
    <cellStyle name="Normal 2 3 4 4 3 5 3" xfId="15504" xr:uid="{00000000-0005-0000-0000-00008D3C0000}"/>
    <cellStyle name="Normal 2 3 4 4 3 5 4" xfId="15505" xr:uid="{00000000-0005-0000-0000-00008E3C0000}"/>
    <cellStyle name="Normal 2 3 4 4 3 6" xfId="15506" xr:uid="{00000000-0005-0000-0000-00008F3C0000}"/>
    <cellStyle name="Normal 2 3 4 4 3 6 2" xfId="15507" xr:uid="{00000000-0005-0000-0000-0000903C0000}"/>
    <cellStyle name="Normal 2 3 4 4 3 6 2 2" xfId="15508" xr:uid="{00000000-0005-0000-0000-0000913C0000}"/>
    <cellStyle name="Normal 2 3 4 4 3 6 2 3" xfId="15509" xr:uid="{00000000-0005-0000-0000-0000923C0000}"/>
    <cellStyle name="Normal 2 3 4 4 3 6 3" xfId="15510" xr:uid="{00000000-0005-0000-0000-0000933C0000}"/>
    <cellStyle name="Normal 2 3 4 4 3 6 4" xfId="15511" xr:uid="{00000000-0005-0000-0000-0000943C0000}"/>
    <cellStyle name="Normal 2 3 4 4 3 7" xfId="15512" xr:uid="{00000000-0005-0000-0000-0000953C0000}"/>
    <cellStyle name="Normal 2 3 4 4 3 7 2" xfId="15513" xr:uid="{00000000-0005-0000-0000-0000963C0000}"/>
    <cellStyle name="Normal 2 3 4 4 3 7 2 2" xfId="15514" xr:uid="{00000000-0005-0000-0000-0000973C0000}"/>
    <cellStyle name="Normal 2 3 4 4 3 7 2 3" xfId="15515" xr:uid="{00000000-0005-0000-0000-0000983C0000}"/>
    <cellStyle name="Normal 2 3 4 4 3 7 3" xfId="15516" xr:uid="{00000000-0005-0000-0000-0000993C0000}"/>
    <cellStyle name="Normal 2 3 4 4 3 7 4" xfId="15517" xr:uid="{00000000-0005-0000-0000-00009A3C0000}"/>
    <cellStyle name="Normal 2 3 4 4 3 8" xfId="15518" xr:uid="{00000000-0005-0000-0000-00009B3C0000}"/>
    <cellStyle name="Normal 2 3 4 4 3 8 2" xfId="15519" xr:uid="{00000000-0005-0000-0000-00009C3C0000}"/>
    <cellStyle name="Normal 2 3 4 4 3 8 3" xfId="15520" xr:uid="{00000000-0005-0000-0000-00009D3C0000}"/>
    <cellStyle name="Normal 2 3 4 4 3 9" xfId="15521" xr:uid="{00000000-0005-0000-0000-00009E3C0000}"/>
    <cellStyle name="Normal 2 3 4 4 4" xfId="15522" xr:uid="{00000000-0005-0000-0000-00009F3C0000}"/>
    <cellStyle name="Normal 2 3 4 4 4 2" xfId="15523" xr:uid="{00000000-0005-0000-0000-0000A03C0000}"/>
    <cellStyle name="Normal 2 3 4 4 4 2 2" xfId="15524" xr:uid="{00000000-0005-0000-0000-0000A13C0000}"/>
    <cellStyle name="Normal 2 3 4 4 4 2 3" xfId="15525" xr:uid="{00000000-0005-0000-0000-0000A23C0000}"/>
    <cellStyle name="Normal 2 3 4 4 4 3" xfId="15526" xr:uid="{00000000-0005-0000-0000-0000A33C0000}"/>
    <cellStyle name="Normal 2 3 4 4 4 4" xfId="15527" xr:uid="{00000000-0005-0000-0000-0000A43C0000}"/>
    <cellStyle name="Normal 2 3 4 4 5" xfId="15528" xr:uid="{00000000-0005-0000-0000-0000A53C0000}"/>
    <cellStyle name="Normal 2 3 4 4 5 2" xfId="15529" xr:uid="{00000000-0005-0000-0000-0000A63C0000}"/>
    <cellStyle name="Normal 2 3 4 4 5 2 2" xfId="15530" xr:uid="{00000000-0005-0000-0000-0000A73C0000}"/>
    <cellStyle name="Normal 2 3 4 4 5 2 3" xfId="15531" xr:uid="{00000000-0005-0000-0000-0000A83C0000}"/>
    <cellStyle name="Normal 2 3 4 4 5 3" xfId="15532" xr:uid="{00000000-0005-0000-0000-0000A93C0000}"/>
    <cellStyle name="Normal 2 3 4 4 5 4" xfId="15533" xr:uid="{00000000-0005-0000-0000-0000AA3C0000}"/>
    <cellStyle name="Normal 2 3 4 4 6" xfId="15534" xr:uid="{00000000-0005-0000-0000-0000AB3C0000}"/>
    <cellStyle name="Normal 2 3 4 4 6 2" xfId="15535" xr:uid="{00000000-0005-0000-0000-0000AC3C0000}"/>
    <cellStyle name="Normal 2 3 4 4 6 2 2" xfId="15536" xr:uid="{00000000-0005-0000-0000-0000AD3C0000}"/>
    <cellStyle name="Normal 2 3 4 4 6 2 3" xfId="15537" xr:uid="{00000000-0005-0000-0000-0000AE3C0000}"/>
    <cellStyle name="Normal 2 3 4 4 6 3" xfId="15538" xr:uid="{00000000-0005-0000-0000-0000AF3C0000}"/>
    <cellStyle name="Normal 2 3 4 4 6 4" xfId="15539" xr:uid="{00000000-0005-0000-0000-0000B03C0000}"/>
    <cellStyle name="Normal 2 3 4 4 7" xfId="15540" xr:uid="{00000000-0005-0000-0000-0000B13C0000}"/>
    <cellStyle name="Normal 2 3 4 4 7 2" xfId="15541" xr:uid="{00000000-0005-0000-0000-0000B23C0000}"/>
    <cellStyle name="Normal 2 3 4 4 7 2 2" xfId="15542" xr:uid="{00000000-0005-0000-0000-0000B33C0000}"/>
    <cellStyle name="Normal 2 3 4 4 7 2 3" xfId="15543" xr:uid="{00000000-0005-0000-0000-0000B43C0000}"/>
    <cellStyle name="Normal 2 3 4 4 7 3" xfId="15544" xr:uid="{00000000-0005-0000-0000-0000B53C0000}"/>
    <cellStyle name="Normal 2 3 4 4 7 4" xfId="15545" xr:uid="{00000000-0005-0000-0000-0000B63C0000}"/>
    <cellStyle name="Normal 2 3 4 4 8" xfId="15546" xr:uid="{00000000-0005-0000-0000-0000B73C0000}"/>
    <cellStyle name="Normal 2 3 4 4 8 2" xfId="15547" xr:uid="{00000000-0005-0000-0000-0000B83C0000}"/>
    <cellStyle name="Normal 2 3 4 4 8 2 2" xfId="15548" xr:uid="{00000000-0005-0000-0000-0000B93C0000}"/>
    <cellStyle name="Normal 2 3 4 4 8 2 3" xfId="15549" xr:uid="{00000000-0005-0000-0000-0000BA3C0000}"/>
    <cellStyle name="Normal 2 3 4 4 8 3" xfId="15550" xr:uid="{00000000-0005-0000-0000-0000BB3C0000}"/>
    <cellStyle name="Normal 2 3 4 4 8 4" xfId="15551" xr:uid="{00000000-0005-0000-0000-0000BC3C0000}"/>
    <cellStyle name="Normal 2 3 4 4 9" xfId="15552" xr:uid="{00000000-0005-0000-0000-0000BD3C0000}"/>
    <cellStyle name="Normal 2 3 4 4 9 2" xfId="15553" xr:uid="{00000000-0005-0000-0000-0000BE3C0000}"/>
    <cellStyle name="Normal 2 3 4 4 9 2 2" xfId="15554" xr:uid="{00000000-0005-0000-0000-0000BF3C0000}"/>
    <cellStyle name="Normal 2 3 4 4 9 2 3" xfId="15555" xr:uid="{00000000-0005-0000-0000-0000C03C0000}"/>
    <cellStyle name="Normal 2 3 4 4 9 3" xfId="15556" xr:uid="{00000000-0005-0000-0000-0000C13C0000}"/>
    <cellStyle name="Normal 2 3 4 4 9 4" xfId="15557" xr:uid="{00000000-0005-0000-0000-0000C23C0000}"/>
    <cellStyle name="Normal 2 3 4 5" xfId="15558" xr:uid="{00000000-0005-0000-0000-0000C33C0000}"/>
    <cellStyle name="Normal 2 3 4 5 10" xfId="15559" xr:uid="{00000000-0005-0000-0000-0000C43C0000}"/>
    <cellStyle name="Normal 2 3 4 5 2" xfId="15560" xr:uid="{00000000-0005-0000-0000-0000C53C0000}"/>
    <cellStyle name="Normal 2 3 4 5 2 2" xfId="15561" xr:uid="{00000000-0005-0000-0000-0000C63C0000}"/>
    <cellStyle name="Normal 2 3 4 5 2 2 2" xfId="15562" xr:uid="{00000000-0005-0000-0000-0000C73C0000}"/>
    <cellStyle name="Normal 2 3 4 5 2 2 3" xfId="15563" xr:uid="{00000000-0005-0000-0000-0000C83C0000}"/>
    <cellStyle name="Normal 2 3 4 5 2 3" xfId="15564" xr:uid="{00000000-0005-0000-0000-0000C93C0000}"/>
    <cellStyle name="Normal 2 3 4 5 2 4" xfId="15565" xr:uid="{00000000-0005-0000-0000-0000CA3C0000}"/>
    <cellStyle name="Normal 2 3 4 5 3" xfId="15566" xr:uid="{00000000-0005-0000-0000-0000CB3C0000}"/>
    <cellStyle name="Normal 2 3 4 5 3 2" xfId="15567" xr:uid="{00000000-0005-0000-0000-0000CC3C0000}"/>
    <cellStyle name="Normal 2 3 4 5 3 2 2" xfId="15568" xr:uid="{00000000-0005-0000-0000-0000CD3C0000}"/>
    <cellStyle name="Normal 2 3 4 5 3 2 3" xfId="15569" xr:uid="{00000000-0005-0000-0000-0000CE3C0000}"/>
    <cellStyle name="Normal 2 3 4 5 3 3" xfId="15570" xr:uid="{00000000-0005-0000-0000-0000CF3C0000}"/>
    <cellStyle name="Normal 2 3 4 5 3 4" xfId="15571" xr:uid="{00000000-0005-0000-0000-0000D03C0000}"/>
    <cellStyle name="Normal 2 3 4 5 4" xfId="15572" xr:uid="{00000000-0005-0000-0000-0000D13C0000}"/>
    <cellStyle name="Normal 2 3 4 5 4 2" xfId="15573" xr:uid="{00000000-0005-0000-0000-0000D23C0000}"/>
    <cellStyle name="Normal 2 3 4 5 4 2 2" xfId="15574" xr:uid="{00000000-0005-0000-0000-0000D33C0000}"/>
    <cellStyle name="Normal 2 3 4 5 4 2 3" xfId="15575" xr:uid="{00000000-0005-0000-0000-0000D43C0000}"/>
    <cellStyle name="Normal 2 3 4 5 4 3" xfId="15576" xr:uid="{00000000-0005-0000-0000-0000D53C0000}"/>
    <cellStyle name="Normal 2 3 4 5 4 4" xfId="15577" xr:uid="{00000000-0005-0000-0000-0000D63C0000}"/>
    <cellStyle name="Normal 2 3 4 5 5" xfId="15578" xr:uid="{00000000-0005-0000-0000-0000D73C0000}"/>
    <cellStyle name="Normal 2 3 4 5 5 2" xfId="15579" xr:uid="{00000000-0005-0000-0000-0000D83C0000}"/>
    <cellStyle name="Normal 2 3 4 5 5 2 2" xfId="15580" xr:uid="{00000000-0005-0000-0000-0000D93C0000}"/>
    <cellStyle name="Normal 2 3 4 5 5 2 3" xfId="15581" xr:uid="{00000000-0005-0000-0000-0000DA3C0000}"/>
    <cellStyle name="Normal 2 3 4 5 5 3" xfId="15582" xr:uid="{00000000-0005-0000-0000-0000DB3C0000}"/>
    <cellStyle name="Normal 2 3 4 5 5 4" xfId="15583" xr:uid="{00000000-0005-0000-0000-0000DC3C0000}"/>
    <cellStyle name="Normal 2 3 4 5 6" xfId="15584" xr:uid="{00000000-0005-0000-0000-0000DD3C0000}"/>
    <cellStyle name="Normal 2 3 4 5 6 2" xfId="15585" xr:uid="{00000000-0005-0000-0000-0000DE3C0000}"/>
    <cellStyle name="Normal 2 3 4 5 6 2 2" xfId="15586" xr:uid="{00000000-0005-0000-0000-0000DF3C0000}"/>
    <cellStyle name="Normal 2 3 4 5 6 2 3" xfId="15587" xr:uid="{00000000-0005-0000-0000-0000E03C0000}"/>
    <cellStyle name="Normal 2 3 4 5 6 3" xfId="15588" xr:uid="{00000000-0005-0000-0000-0000E13C0000}"/>
    <cellStyle name="Normal 2 3 4 5 6 4" xfId="15589" xr:uid="{00000000-0005-0000-0000-0000E23C0000}"/>
    <cellStyle name="Normal 2 3 4 5 7" xfId="15590" xr:uid="{00000000-0005-0000-0000-0000E33C0000}"/>
    <cellStyle name="Normal 2 3 4 5 7 2" xfId="15591" xr:uid="{00000000-0005-0000-0000-0000E43C0000}"/>
    <cellStyle name="Normal 2 3 4 5 7 2 2" xfId="15592" xr:uid="{00000000-0005-0000-0000-0000E53C0000}"/>
    <cellStyle name="Normal 2 3 4 5 7 2 3" xfId="15593" xr:uid="{00000000-0005-0000-0000-0000E63C0000}"/>
    <cellStyle name="Normal 2 3 4 5 7 3" xfId="15594" xr:uid="{00000000-0005-0000-0000-0000E73C0000}"/>
    <cellStyle name="Normal 2 3 4 5 7 4" xfId="15595" xr:uid="{00000000-0005-0000-0000-0000E83C0000}"/>
    <cellStyle name="Normal 2 3 4 5 8" xfId="15596" xr:uid="{00000000-0005-0000-0000-0000E93C0000}"/>
    <cellStyle name="Normal 2 3 4 5 8 2" xfId="15597" xr:uid="{00000000-0005-0000-0000-0000EA3C0000}"/>
    <cellStyle name="Normal 2 3 4 5 8 3" xfId="15598" xr:uid="{00000000-0005-0000-0000-0000EB3C0000}"/>
    <cellStyle name="Normal 2 3 4 5 9" xfId="15599" xr:uid="{00000000-0005-0000-0000-0000EC3C0000}"/>
    <cellStyle name="Normal 2 3 4 6" xfId="15600" xr:uid="{00000000-0005-0000-0000-0000ED3C0000}"/>
    <cellStyle name="Normal 2 3 4 6 10" xfId="15601" xr:uid="{00000000-0005-0000-0000-0000EE3C0000}"/>
    <cellStyle name="Normal 2 3 4 6 2" xfId="15602" xr:uid="{00000000-0005-0000-0000-0000EF3C0000}"/>
    <cellStyle name="Normal 2 3 4 6 2 2" xfId="15603" xr:uid="{00000000-0005-0000-0000-0000F03C0000}"/>
    <cellStyle name="Normal 2 3 4 6 2 2 2" xfId="15604" xr:uid="{00000000-0005-0000-0000-0000F13C0000}"/>
    <cellStyle name="Normal 2 3 4 6 2 2 3" xfId="15605" xr:uid="{00000000-0005-0000-0000-0000F23C0000}"/>
    <cellStyle name="Normal 2 3 4 6 2 3" xfId="15606" xr:uid="{00000000-0005-0000-0000-0000F33C0000}"/>
    <cellStyle name="Normal 2 3 4 6 2 4" xfId="15607" xr:uid="{00000000-0005-0000-0000-0000F43C0000}"/>
    <cellStyle name="Normal 2 3 4 6 3" xfId="15608" xr:uid="{00000000-0005-0000-0000-0000F53C0000}"/>
    <cellStyle name="Normal 2 3 4 6 3 2" xfId="15609" xr:uid="{00000000-0005-0000-0000-0000F63C0000}"/>
    <cellStyle name="Normal 2 3 4 6 3 2 2" xfId="15610" xr:uid="{00000000-0005-0000-0000-0000F73C0000}"/>
    <cellStyle name="Normal 2 3 4 6 3 2 3" xfId="15611" xr:uid="{00000000-0005-0000-0000-0000F83C0000}"/>
    <cellStyle name="Normal 2 3 4 6 3 3" xfId="15612" xr:uid="{00000000-0005-0000-0000-0000F93C0000}"/>
    <cellStyle name="Normal 2 3 4 6 3 4" xfId="15613" xr:uid="{00000000-0005-0000-0000-0000FA3C0000}"/>
    <cellStyle name="Normal 2 3 4 6 4" xfId="15614" xr:uid="{00000000-0005-0000-0000-0000FB3C0000}"/>
    <cellStyle name="Normal 2 3 4 6 4 2" xfId="15615" xr:uid="{00000000-0005-0000-0000-0000FC3C0000}"/>
    <cellStyle name="Normal 2 3 4 6 4 2 2" xfId="15616" xr:uid="{00000000-0005-0000-0000-0000FD3C0000}"/>
    <cellStyle name="Normal 2 3 4 6 4 2 3" xfId="15617" xr:uid="{00000000-0005-0000-0000-0000FE3C0000}"/>
    <cellStyle name="Normal 2 3 4 6 4 3" xfId="15618" xr:uid="{00000000-0005-0000-0000-0000FF3C0000}"/>
    <cellStyle name="Normal 2 3 4 6 4 4" xfId="15619" xr:uid="{00000000-0005-0000-0000-0000003D0000}"/>
    <cellStyle name="Normal 2 3 4 6 5" xfId="15620" xr:uid="{00000000-0005-0000-0000-0000013D0000}"/>
    <cellStyle name="Normal 2 3 4 6 5 2" xfId="15621" xr:uid="{00000000-0005-0000-0000-0000023D0000}"/>
    <cellStyle name="Normal 2 3 4 6 5 2 2" xfId="15622" xr:uid="{00000000-0005-0000-0000-0000033D0000}"/>
    <cellStyle name="Normal 2 3 4 6 5 2 3" xfId="15623" xr:uid="{00000000-0005-0000-0000-0000043D0000}"/>
    <cellStyle name="Normal 2 3 4 6 5 3" xfId="15624" xr:uid="{00000000-0005-0000-0000-0000053D0000}"/>
    <cellStyle name="Normal 2 3 4 6 5 4" xfId="15625" xr:uid="{00000000-0005-0000-0000-0000063D0000}"/>
    <cellStyle name="Normal 2 3 4 6 6" xfId="15626" xr:uid="{00000000-0005-0000-0000-0000073D0000}"/>
    <cellStyle name="Normal 2 3 4 6 6 2" xfId="15627" xr:uid="{00000000-0005-0000-0000-0000083D0000}"/>
    <cellStyle name="Normal 2 3 4 6 6 2 2" xfId="15628" xr:uid="{00000000-0005-0000-0000-0000093D0000}"/>
    <cellStyle name="Normal 2 3 4 6 6 2 3" xfId="15629" xr:uid="{00000000-0005-0000-0000-00000A3D0000}"/>
    <cellStyle name="Normal 2 3 4 6 6 3" xfId="15630" xr:uid="{00000000-0005-0000-0000-00000B3D0000}"/>
    <cellStyle name="Normal 2 3 4 6 6 4" xfId="15631" xr:uid="{00000000-0005-0000-0000-00000C3D0000}"/>
    <cellStyle name="Normal 2 3 4 6 7" xfId="15632" xr:uid="{00000000-0005-0000-0000-00000D3D0000}"/>
    <cellStyle name="Normal 2 3 4 6 7 2" xfId="15633" xr:uid="{00000000-0005-0000-0000-00000E3D0000}"/>
    <cellStyle name="Normal 2 3 4 6 7 2 2" xfId="15634" xr:uid="{00000000-0005-0000-0000-00000F3D0000}"/>
    <cellStyle name="Normal 2 3 4 6 7 2 3" xfId="15635" xr:uid="{00000000-0005-0000-0000-0000103D0000}"/>
    <cellStyle name="Normal 2 3 4 6 7 3" xfId="15636" xr:uid="{00000000-0005-0000-0000-0000113D0000}"/>
    <cellStyle name="Normal 2 3 4 6 7 4" xfId="15637" xr:uid="{00000000-0005-0000-0000-0000123D0000}"/>
    <cellStyle name="Normal 2 3 4 6 8" xfId="15638" xr:uid="{00000000-0005-0000-0000-0000133D0000}"/>
    <cellStyle name="Normal 2 3 4 6 8 2" xfId="15639" xr:uid="{00000000-0005-0000-0000-0000143D0000}"/>
    <cellStyle name="Normal 2 3 4 6 8 3" xfId="15640" xr:uid="{00000000-0005-0000-0000-0000153D0000}"/>
    <cellStyle name="Normal 2 3 4 6 9" xfId="15641" xr:uid="{00000000-0005-0000-0000-0000163D0000}"/>
    <cellStyle name="Normal 2 3 4 7" xfId="15642" xr:uid="{00000000-0005-0000-0000-0000173D0000}"/>
    <cellStyle name="Normal 2 3 4 7 2" xfId="15643" xr:uid="{00000000-0005-0000-0000-0000183D0000}"/>
    <cellStyle name="Normal 2 3 4 7 2 2" xfId="15644" xr:uid="{00000000-0005-0000-0000-0000193D0000}"/>
    <cellStyle name="Normal 2 3 4 7 2 3" xfId="15645" xr:uid="{00000000-0005-0000-0000-00001A3D0000}"/>
    <cellStyle name="Normal 2 3 4 7 3" xfId="15646" xr:uid="{00000000-0005-0000-0000-00001B3D0000}"/>
    <cellStyle name="Normal 2 3 4 7 4" xfId="15647" xr:uid="{00000000-0005-0000-0000-00001C3D0000}"/>
    <cellStyle name="Normal 2 3 4 8" xfId="15648" xr:uid="{00000000-0005-0000-0000-00001D3D0000}"/>
    <cellStyle name="Normal 2 3 4 8 2" xfId="15649" xr:uid="{00000000-0005-0000-0000-00001E3D0000}"/>
    <cellStyle name="Normal 2 3 4 8 2 2" xfId="15650" xr:uid="{00000000-0005-0000-0000-00001F3D0000}"/>
    <cellStyle name="Normal 2 3 4 8 2 3" xfId="15651" xr:uid="{00000000-0005-0000-0000-0000203D0000}"/>
    <cellStyle name="Normal 2 3 4 8 3" xfId="15652" xr:uid="{00000000-0005-0000-0000-0000213D0000}"/>
    <cellStyle name="Normal 2 3 4 8 4" xfId="15653" xr:uid="{00000000-0005-0000-0000-0000223D0000}"/>
    <cellStyle name="Normal 2 3 4 9" xfId="15654" xr:uid="{00000000-0005-0000-0000-0000233D0000}"/>
    <cellStyle name="Normal 2 3 4 9 2" xfId="15655" xr:uid="{00000000-0005-0000-0000-0000243D0000}"/>
    <cellStyle name="Normal 2 3 4 9 2 2" xfId="15656" xr:uid="{00000000-0005-0000-0000-0000253D0000}"/>
    <cellStyle name="Normal 2 3 4 9 2 3" xfId="15657" xr:uid="{00000000-0005-0000-0000-0000263D0000}"/>
    <cellStyle name="Normal 2 3 4 9 3" xfId="15658" xr:uid="{00000000-0005-0000-0000-0000273D0000}"/>
    <cellStyle name="Normal 2 3 4 9 4" xfId="15659" xr:uid="{00000000-0005-0000-0000-0000283D0000}"/>
    <cellStyle name="Normal 2 3 5" xfId="15660" xr:uid="{00000000-0005-0000-0000-0000293D0000}"/>
    <cellStyle name="Normal 2 3 5 10" xfId="15661" xr:uid="{00000000-0005-0000-0000-00002A3D0000}"/>
    <cellStyle name="Normal 2 3 5 10 2" xfId="15662" xr:uid="{00000000-0005-0000-0000-00002B3D0000}"/>
    <cellStyle name="Normal 2 3 5 10 3" xfId="15663" xr:uid="{00000000-0005-0000-0000-00002C3D0000}"/>
    <cellStyle name="Normal 2 3 5 11" xfId="15664" xr:uid="{00000000-0005-0000-0000-00002D3D0000}"/>
    <cellStyle name="Normal 2 3 5 12" xfId="15665" xr:uid="{00000000-0005-0000-0000-00002E3D0000}"/>
    <cellStyle name="Normal 2 3 5 2" xfId="15666" xr:uid="{00000000-0005-0000-0000-00002F3D0000}"/>
    <cellStyle name="Normal 2 3 5 2 10" xfId="15667" xr:uid="{00000000-0005-0000-0000-0000303D0000}"/>
    <cellStyle name="Normal 2 3 5 2 2" xfId="15668" xr:uid="{00000000-0005-0000-0000-0000313D0000}"/>
    <cellStyle name="Normal 2 3 5 2 2 2" xfId="15669" xr:uid="{00000000-0005-0000-0000-0000323D0000}"/>
    <cellStyle name="Normal 2 3 5 2 2 2 2" xfId="15670" xr:uid="{00000000-0005-0000-0000-0000333D0000}"/>
    <cellStyle name="Normal 2 3 5 2 2 2 3" xfId="15671" xr:uid="{00000000-0005-0000-0000-0000343D0000}"/>
    <cellStyle name="Normal 2 3 5 2 2 3" xfId="15672" xr:uid="{00000000-0005-0000-0000-0000353D0000}"/>
    <cellStyle name="Normal 2 3 5 2 2 4" xfId="15673" xr:uid="{00000000-0005-0000-0000-0000363D0000}"/>
    <cellStyle name="Normal 2 3 5 2 3" xfId="15674" xr:uid="{00000000-0005-0000-0000-0000373D0000}"/>
    <cellStyle name="Normal 2 3 5 2 3 2" xfId="15675" xr:uid="{00000000-0005-0000-0000-0000383D0000}"/>
    <cellStyle name="Normal 2 3 5 2 3 2 2" xfId="15676" xr:uid="{00000000-0005-0000-0000-0000393D0000}"/>
    <cellStyle name="Normal 2 3 5 2 3 2 3" xfId="15677" xr:uid="{00000000-0005-0000-0000-00003A3D0000}"/>
    <cellStyle name="Normal 2 3 5 2 3 3" xfId="15678" xr:uid="{00000000-0005-0000-0000-00003B3D0000}"/>
    <cellStyle name="Normal 2 3 5 2 3 4" xfId="15679" xr:uid="{00000000-0005-0000-0000-00003C3D0000}"/>
    <cellStyle name="Normal 2 3 5 2 4" xfId="15680" xr:uid="{00000000-0005-0000-0000-00003D3D0000}"/>
    <cellStyle name="Normal 2 3 5 2 4 2" xfId="15681" xr:uid="{00000000-0005-0000-0000-00003E3D0000}"/>
    <cellStyle name="Normal 2 3 5 2 4 2 2" xfId="15682" xr:uid="{00000000-0005-0000-0000-00003F3D0000}"/>
    <cellStyle name="Normal 2 3 5 2 4 2 3" xfId="15683" xr:uid="{00000000-0005-0000-0000-0000403D0000}"/>
    <cellStyle name="Normal 2 3 5 2 4 3" xfId="15684" xr:uid="{00000000-0005-0000-0000-0000413D0000}"/>
    <cellStyle name="Normal 2 3 5 2 4 4" xfId="15685" xr:uid="{00000000-0005-0000-0000-0000423D0000}"/>
    <cellStyle name="Normal 2 3 5 2 5" xfId="15686" xr:uid="{00000000-0005-0000-0000-0000433D0000}"/>
    <cellStyle name="Normal 2 3 5 2 5 2" xfId="15687" xr:uid="{00000000-0005-0000-0000-0000443D0000}"/>
    <cellStyle name="Normal 2 3 5 2 5 2 2" xfId="15688" xr:uid="{00000000-0005-0000-0000-0000453D0000}"/>
    <cellStyle name="Normal 2 3 5 2 5 2 3" xfId="15689" xr:uid="{00000000-0005-0000-0000-0000463D0000}"/>
    <cellStyle name="Normal 2 3 5 2 5 3" xfId="15690" xr:uid="{00000000-0005-0000-0000-0000473D0000}"/>
    <cellStyle name="Normal 2 3 5 2 5 4" xfId="15691" xr:uid="{00000000-0005-0000-0000-0000483D0000}"/>
    <cellStyle name="Normal 2 3 5 2 6" xfId="15692" xr:uid="{00000000-0005-0000-0000-0000493D0000}"/>
    <cellStyle name="Normal 2 3 5 2 6 2" xfId="15693" xr:uid="{00000000-0005-0000-0000-00004A3D0000}"/>
    <cellStyle name="Normal 2 3 5 2 6 2 2" xfId="15694" xr:uid="{00000000-0005-0000-0000-00004B3D0000}"/>
    <cellStyle name="Normal 2 3 5 2 6 2 3" xfId="15695" xr:uid="{00000000-0005-0000-0000-00004C3D0000}"/>
    <cellStyle name="Normal 2 3 5 2 6 3" xfId="15696" xr:uid="{00000000-0005-0000-0000-00004D3D0000}"/>
    <cellStyle name="Normal 2 3 5 2 6 4" xfId="15697" xr:uid="{00000000-0005-0000-0000-00004E3D0000}"/>
    <cellStyle name="Normal 2 3 5 2 7" xfId="15698" xr:uid="{00000000-0005-0000-0000-00004F3D0000}"/>
    <cellStyle name="Normal 2 3 5 2 7 2" xfId="15699" xr:uid="{00000000-0005-0000-0000-0000503D0000}"/>
    <cellStyle name="Normal 2 3 5 2 7 2 2" xfId="15700" xr:uid="{00000000-0005-0000-0000-0000513D0000}"/>
    <cellStyle name="Normal 2 3 5 2 7 2 3" xfId="15701" xr:uid="{00000000-0005-0000-0000-0000523D0000}"/>
    <cellStyle name="Normal 2 3 5 2 7 3" xfId="15702" xr:uid="{00000000-0005-0000-0000-0000533D0000}"/>
    <cellStyle name="Normal 2 3 5 2 7 4" xfId="15703" xr:uid="{00000000-0005-0000-0000-0000543D0000}"/>
    <cellStyle name="Normal 2 3 5 2 8" xfId="15704" xr:uid="{00000000-0005-0000-0000-0000553D0000}"/>
    <cellStyle name="Normal 2 3 5 2 8 2" xfId="15705" xr:uid="{00000000-0005-0000-0000-0000563D0000}"/>
    <cellStyle name="Normal 2 3 5 2 8 3" xfId="15706" xr:uid="{00000000-0005-0000-0000-0000573D0000}"/>
    <cellStyle name="Normal 2 3 5 2 9" xfId="15707" xr:uid="{00000000-0005-0000-0000-0000583D0000}"/>
    <cellStyle name="Normal 2 3 5 3" xfId="15708" xr:uid="{00000000-0005-0000-0000-0000593D0000}"/>
    <cellStyle name="Normal 2 3 5 3 10" xfId="15709" xr:uid="{00000000-0005-0000-0000-00005A3D0000}"/>
    <cellStyle name="Normal 2 3 5 3 2" xfId="15710" xr:uid="{00000000-0005-0000-0000-00005B3D0000}"/>
    <cellStyle name="Normal 2 3 5 3 2 2" xfId="15711" xr:uid="{00000000-0005-0000-0000-00005C3D0000}"/>
    <cellStyle name="Normal 2 3 5 3 2 2 2" xfId="15712" xr:uid="{00000000-0005-0000-0000-00005D3D0000}"/>
    <cellStyle name="Normal 2 3 5 3 2 2 3" xfId="15713" xr:uid="{00000000-0005-0000-0000-00005E3D0000}"/>
    <cellStyle name="Normal 2 3 5 3 2 3" xfId="15714" xr:uid="{00000000-0005-0000-0000-00005F3D0000}"/>
    <cellStyle name="Normal 2 3 5 3 2 4" xfId="15715" xr:uid="{00000000-0005-0000-0000-0000603D0000}"/>
    <cellStyle name="Normal 2 3 5 3 3" xfId="15716" xr:uid="{00000000-0005-0000-0000-0000613D0000}"/>
    <cellStyle name="Normal 2 3 5 3 3 2" xfId="15717" xr:uid="{00000000-0005-0000-0000-0000623D0000}"/>
    <cellStyle name="Normal 2 3 5 3 3 2 2" xfId="15718" xr:uid="{00000000-0005-0000-0000-0000633D0000}"/>
    <cellStyle name="Normal 2 3 5 3 3 2 3" xfId="15719" xr:uid="{00000000-0005-0000-0000-0000643D0000}"/>
    <cellStyle name="Normal 2 3 5 3 3 3" xfId="15720" xr:uid="{00000000-0005-0000-0000-0000653D0000}"/>
    <cellStyle name="Normal 2 3 5 3 3 4" xfId="15721" xr:uid="{00000000-0005-0000-0000-0000663D0000}"/>
    <cellStyle name="Normal 2 3 5 3 4" xfId="15722" xr:uid="{00000000-0005-0000-0000-0000673D0000}"/>
    <cellStyle name="Normal 2 3 5 3 4 2" xfId="15723" xr:uid="{00000000-0005-0000-0000-0000683D0000}"/>
    <cellStyle name="Normal 2 3 5 3 4 2 2" xfId="15724" xr:uid="{00000000-0005-0000-0000-0000693D0000}"/>
    <cellStyle name="Normal 2 3 5 3 4 2 3" xfId="15725" xr:uid="{00000000-0005-0000-0000-00006A3D0000}"/>
    <cellStyle name="Normal 2 3 5 3 4 3" xfId="15726" xr:uid="{00000000-0005-0000-0000-00006B3D0000}"/>
    <cellStyle name="Normal 2 3 5 3 4 4" xfId="15727" xr:uid="{00000000-0005-0000-0000-00006C3D0000}"/>
    <cellStyle name="Normal 2 3 5 3 5" xfId="15728" xr:uid="{00000000-0005-0000-0000-00006D3D0000}"/>
    <cellStyle name="Normal 2 3 5 3 5 2" xfId="15729" xr:uid="{00000000-0005-0000-0000-00006E3D0000}"/>
    <cellStyle name="Normal 2 3 5 3 5 2 2" xfId="15730" xr:uid="{00000000-0005-0000-0000-00006F3D0000}"/>
    <cellStyle name="Normal 2 3 5 3 5 2 3" xfId="15731" xr:uid="{00000000-0005-0000-0000-0000703D0000}"/>
    <cellStyle name="Normal 2 3 5 3 5 3" xfId="15732" xr:uid="{00000000-0005-0000-0000-0000713D0000}"/>
    <cellStyle name="Normal 2 3 5 3 5 4" xfId="15733" xr:uid="{00000000-0005-0000-0000-0000723D0000}"/>
    <cellStyle name="Normal 2 3 5 3 6" xfId="15734" xr:uid="{00000000-0005-0000-0000-0000733D0000}"/>
    <cellStyle name="Normal 2 3 5 3 6 2" xfId="15735" xr:uid="{00000000-0005-0000-0000-0000743D0000}"/>
    <cellStyle name="Normal 2 3 5 3 6 2 2" xfId="15736" xr:uid="{00000000-0005-0000-0000-0000753D0000}"/>
    <cellStyle name="Normal 2 3 5 3 6 2 3" xfId="15737" xr:uid="{00000000-0005-0000-0000-0000763D0000}"/>
    <cellStyle name="Normal 2 3 5 3 6 3" xfId="15738" xr:uid="{00000000-0005-0000-0000-0000773D0000}"/>
    <cellStyle name="Normal 2 3 5 3 6 4" xfId="15739" xr:uid="{00000000-0005-0000-0000-0000783D0000}"/>
    <cellStyle name="Normal 2 3 5 3 7" xfId="15740" xr:uid="{00000000-0005-0000-0000-0000793D0000}"/>
    <cellStyle name="Normal 2 3 5 3 7 2" xfId="15741" xr:uid="{00000000-0005-0000-0000-00007A3D0000}"/>
    <cellStyle name="Normal 2 3 5 3 7 2 2" xfId="15742" xr:uid="{00000000-0005-0000-0000-00007B3D0000}"/>
    <cellStyle name="Normal 2 3 5 3 7 2 3" xfId="15743" xr:uid="{00000000-0005-0000-0000-00007C3D0000}"/>
    <cellStyle name="Normal 2 3 5 3 7 3" xfId="15744" xr:uid="{00000000-0005-0000-0000-00007D3D0000}"/>
    <cellStyle name="Normal 2 3 5 3 7 4" xfId="15745" xr:uid="{00000000-0005-0000-0000-00007E3D0000}"/>
    <cellStyle name="Normal 2 3 5 3 8" xfId="15746" xr:uid="{00000000-0005-0000-0000-00007F3D0000}"/>
    <cellStyle name="Normal 2 3 5 3 8 2" xfId="15747" xr:uid="{00000000-0005-0000-0000-0000803D0000}"/>
    <cellStyle name="Normal 2 3 5 3 8 3" xfId="15748" xr:uid="{00000000-0005-0000-0000-0000813D0000}"/>
    <cellStyle name="Normal 2 3 5 3 9" xfId="15749" xr:uid="{00000000-0005-0000-0000-0000823D0000}"/>
    <cellStyle name="Normal 2 3 5 4" xfId="15750" xr:uid="{00000000-0005-0000-0000-0000833D0000}"/>
    <cellStyle name="Normal 2 3 5 4 2" xfId="15751" xr:uid="{00000000-0005-0000-0000-0000843D0000}"/>
    <cellStyle name="Normal 2 3 5 4 2 2" xfId="15752" xr:uid="{00000000-0005-0000-0000-0000853D0000}"/>
    <cellStyle name="Normal 2 3 5 4 2 3" xfId="15753" xr:uid="{00000000-0005-0000-0000-0000863D0000}"/>
    <cellStyle name="Normal 2 3 5 4 3" xfId="15754" xr:uid="{00000000-0005-0000-0000-0000873D0000}"/>
    <cellStyle name="Normal 2 3 5 4 4" xfId="15755" xr:uid="{00000000-0005-0000-0000-0000883D0000}"/>
    <cellStyle name="Normal 2 3 5 5" xfId="15756" xr:uid="{00000000-0005-0000-0000-0000893D0000}"/>
    <cellStyle name="Normal 2 3 5 5 2" xfId="15757" xr:uid="{00000000-0005-0000-0000-00008A3D0000}"/>
    <cellStyle name="Normal 2 3 5 5 2 2" xfId="15758" xr:uid="{00000000-0005-0000-0000-00008B3D0000}"/>
    <cellStyle name="Normal 2 3 5 5 2 3" xfId="15759" xr:uid="{00000000-0005-0000-0000-00008C3D0000}"/>
    <cellStyle name="Normal 2 3 5 5 3" xfId="15760" xr:uid="{00000000-0005-0000-0000-00008D3D0000}"/>
    <cellStyle name="Normal 2 3 5 5 4" xfId="15761" xr:uid="{00000000-0005-0000-0000-00008E3D0000}"/>
    <cellStyle name="Normal 2 3 5 6" xfId="15762" xr:uid="{00000000-0005-0000-0000-00008F3D0000}"/>
    <cellStyle name="Normal 2 3 5 6 2" xfId="15763" xr:uid="{00000000-0005-0000-0000-0000903D0000}"/>
    <cellStyle name="Normal 2 3 5 6 2 2" xfId="15764" xr:uid="{00000000-0005-0000-0000-0000913D0000}"/>
    <cellStyle name="Normal 2 3 5 6 2 3" xfId="15765" xr:uid="{00000000-0005-0000-0000-0000923D0000}"/>
    <cellStyle name="Normal 2 3 5 6 3" xfId="15766" xr:uid="{00000000-0005-0000-0000-0000933D0000}"/>
    <cellStyle name="Normal 2 3 5 6 4" xfId="15767" xr:uid="{00000000-0005-0000-0000-0000943D0000}"/>
    <cellStyle name="Normal 2 3 5 7" xfId="15768" xr:uid="{00000000-0005-0000-0000-0000953D0000}"/>
    <cellStyle name="Normal 2 3 5 7 2" xfId="15769" xr:uid="{00000000-0005-0000-0000-0000963D0000}"/>
    <cellStyle name="Normal 2 3 5 7 2 2" xfId="15770" xr:uid="{00000000-0005-0000-0000-0000973D0000}"/>
    <cellStyle name="Normal 2 3 5 7 2 3" xfId="15771" xr:uid="{00000000-0005-0000-0000-0000983D0000}"/>
    <cellStyle name="Normal 2 3 5 7 3" xfId="15772" xr:uid="{00000000-0005-0000-0000-0000993D0000}"/>
    <cellStyle name="Normal 2 3 5 7 4" xfId="15773" xr:uid="{00000000-0005-0000-0000-00009A3D0000}"/>
    <cellStyle name="Normal 2 3 5 8" xfId="15774" xr:uid="{00000000-0005-0000-0000-00009B3D0000}"/>
    <cellStyle name="Normal 2 3 5 8 2" xfId="15775" xr:uid="{00000000-0005-0000-0000-00009C3D0000}"/>
    <cellStyle name="Normal 2 3 5 8 2 2" xfId="15776" xr:uid="{00000000-0005-0000-0000-00009D3D0000}"/>
    <cellStyle name="Normal 2 3 5 8 2 3" xfId="15777" xr:uid="{00000000-0005-0000-0000-00009E3D0000}"/>
    <cellStyle name="Normal 2 3 5 8 3" xfId="15778" xr:uid="{00000000-0005-0000-0000-00009F3D0000}"/>
    <cellStyle name="Normal 2 3 5 8 4" xfId="15779" xr:uid="{00000000-0005-0000-0000-0000A03D0000}"/>
    <cellStyle name="Normal 2 3 5 9" xfId="15780" xr:uid="{00000000-0005-0000-0000-0000A13D0000}"/>
    <cellStyle name="Normal 2 3 5 9 2" xfId="15781" xr:uid="{00000000-0005-0000-0000-0000A23D0000}"/>
    <cellStyle name="Normal 2 3 5 9 2 2" xfId="15782" xr:uid="{00000000-0005-0000-0000-0000A33D0000}"/>
    <cellStyle name="Normal 2 3 5 9 2 3" xfId="15783" xr:uid="{00000000-0005-0000-0000-0000A43D0000}"/>
    <cellStyle name="Normal 2 3 5 9 3" xfId="15784" xr:uid="{00000000-0005-0000-0000-0000A53D0000}"/>
    <cellStyle name="Normal 2 3 5 9 4" xfId="15785" xr:uid="{00000000-0005-0000-0000-0000A63D0000}"/>
    <cellStyle name="Normal 2 3 6" xfId="15786" xr:uid="{00000000-0005-0000-0000-0000A73D0000}"/>
    <cellStyle name="Normal 2 3 6 2" xfId="15787" xr:uid="{00000000-0005-0000-0000-0000A83D0000}"/>
    <cellStyle name="Normal 2 3 6 2 2" xfId="15788" xr:uid="{00000000-0005-0000-0000-0000A93D0000}"/>
    <cellStyle name="Normal 2 3 6 2 3" xfId="15789" xr:uid="{00000000-0005-0000-0000-0000AA3D0000}"/>
    <cellStyle name="Normal 2 3 6 3" xfId="15790" xr:uid="{00000000-0005-0000-0000-0000AB3D0000}"/>
    <cellStyle name="Normal 2 3 6 4" xfId="15791" xr:uid="{00000000-0005-0000-0000-0000AC3D0000}"/>
    <cellStyle name="Normal 2 4" xfId="15792" xr:uid="{00000000-0005-0000-0000-0000AD3D0000}"/>
    <cellStyle name="Normal 2 4 10" xfId="15793" xr:uid="{00000000-0005-0000-0000-0000AE3D0000}"/>
    <cellStyle name="Normal 2 4 10 2" xfId="15794" xr:uid="{00000000-0005-0000-0000-0000AF3D0000}"/>
    <cellStyle name="Normal 2 4 10 2 2" xfId="15795" xr:uid="{00000000-0005-0000-0000-0000B03D0000}"/>
    <cellStyle name="Normal 2 4 10 2 3" xfId="15796" xr:uid="{00000000-0005-0000-0000-0000B13D0000}"/>
    <cellStyle name="Normal 2 4 10 3" xfId="15797" xr:uid="{00000000-0005-0000-0000-0000B23D0000}"/>
    <cellStyle name="Normal 2 4 10 4" xfId="15798" xr:uid="{00000000-0005-0000-0000-0000B33D0000}"/>
    <cellStyle name="Normal 2 4 11" xfId="15799" xr:uid="{00000000-0005-0000-0000-0000B43D0000}"/>
    <cellStyle name="Normal 2 4 11 2" xfId="15800" xr:uid="{00000000-0005-0000-0000-0000B53D0000}"/>
    <cellStyle name="Normal 2 4 11 2 2" xfId="15801" xr:uid="{00000000-0005-0000-0000-0000B63D0000}"/>
    <cellStyle name="Normal 2 4 11 2 3" xfId="15802" xr:uid="{00000000-0005-0000-0000-0000B73D0000}"/>
    <cellStyle name="Normal 2 4 11 3" xfId="15803" xr:uid="{00000000-0005-0000-0000-0000B83D0000}"/>
    <cellStyle name="Normal 2 4 11 4" xfId="15804" xr:uid="{00000000-0005-0000-0000-0000B93D0000}"/>
    <cellStyle name="Normal 2 4 12" xfId="15805" xr:uid="{00000000-0005-0000-0000-0000BA3D0000}"/>
    <cellStyle name="Normal 2 4 12 2" xfId="15806" xr:uid="{00000000-0005-0000-0000-0000BB3D0000}"/>
    <cellStyle name="Normal 2 4 12 2 2" xfId="15807" xr:uid="{00000000-0005-0000-0000-0000BC3D0000}"/>
    <cellStyle name="Normal 2 4 12 2 3" xfId="15808" xr:uid="{00000000-0005-0000-0000-0000BD3D0000}"/>
    <cellStyle name="Normal 2 4 12 3" xfId="15809" xr:uid="{00000000-0005-0000-0000-0000BE3D0000}"/>
    <cellStyle name="Normal 2 4 12 4" xfId="15810" xr:uid="{00000000-0005-0000-0000-0000BF3D0000}"/>
    <cellStyle name="Normal 2 4 13" xfId="15811" xr:uid="{00000000-0005-0000-0000-0000C03D0000}"/>
    <cellStyle name="Normal 2 4 13 2" xfId="15812" xr:uid="{00000000-0005-0000-0000-0000C13D0000}"/>
    <cellStyle name="Normal 2 4 13 2 2" xfId="15813" xr:uid="{00000000-0005-0000-0000-0000C23D0000}"/>
    <cellStyle name="Normal 2 4 13 2 3" xfId="15814" xr:uid="{00000000-0005-0000-0000-0000C33D0000}"/>
    <cellStyle name="Normal 2 4 13 3" xfId="15815" xr:uid="{00000000-0005-0000-0000-0000C43D0000}"/>
    <cellStyle name="Normal 2 4 13 4" xfId="15816" xr:uid="{00000000-0005-0000-0000-0000C53D0000}"/>
    <cellStyle name="Normal 2 4 14" xfId="15817" xr:uid="{00000000-0005-0000-0000-0000C63D0000}"/>
    <cellStyle name="Normal 2 4 14 2" xfId="15818" xr:uid="{00000000-0005-0000-0000-0000C73D0000}"/>
    <cellStyle name="Normal 2 4 14 2 2" xfId="15819" xr:uid="{00000000-0005-0000-0000-0000C83D0000}"/>
    <cellStyle name="Normal 2 4 14 2 3" xfId="15820" xr:uid="{00000000-0005-0000-0000-0000C93D0000}"/>
    <cellStyle name="Normal 2 4 14 3" xfId="15821" xr:uid="{00000000-0005-0000-0000-0000CA3D0000}"/>
    <cellStyle name="Normal 2 4 14 4" xfId="15822" xr:uid="{00000000-0005-0000-0000-0000CB3D0000}"/>
    <cellStyle name="Normal 2 4 15" xfId="15823" xr:uid="{00000000-0005-0000-0000-0000CC3D0000}"/>
    <cellStyle name="Normal 2 4 15 2" xfId="15824" xr:uid="{00000000-0005-0000-0000-0000CD3D0000}"/>
    <cellStyle name="Normal 2 4 15 3" xfId="15825" xr:uid="{00000000-0005-0000-0000-0000CE3D0000}"/>
    <cellStyle name="Normal 2 4 16" xfId="15826" xr:uid="{00000000-0005-0000-0000-0000CF3D0000}"/>
    <cellStyle name="Normal 2 4 17" xfId="15827" xr:uid="{00000000-0005-0000-0000-0000D03D0000}"/>
    <cellStyle name="Normal 2 4 18" xfId="15828" xr:uid="{00000000-0005-0000-0000-0000D13D0000}"/>
    <cellStyle name="Normal 2 4 2" xfId="15829" xr:uid="{00000000-0005-0000-0000-0000D23D0000}"/>
    <cellStyle name="Normal 2 4 2 10" xfId="15830" xr:uid="{00000000-0005-0000-0000-0000D33D0000}"/>
    <cellStyle name="Normal 2 4 2 10 2" xfId="15831" xr:uid="{00000000-0005-0000-0000-0000D43D0000}"/>
    <cellStyle name="Normal 2 4 2 10 2 2" xfId="15832" xr:uid="{00000000-0005-0000-0000-0000D53D0000}"/>
    <cellStyle name="Normal 2 4 2 10 2 3" xfId="15833" xr:uid="{00000000-0005-0000-0000-0000D63D0000}"/>
    <cellStyle name="Normal 2 4 2 10 3" xfId="15834" xr:uid="{00000000-0005-0000-0000-0000D73D0000}"/>
    <cellStyle name="Normal 2 4 2 10 4" xfId="15835" xr:uid="{00000000-0005-0000-0000-0000D83D0000}"/>
    <cellStyle name="Normal 2 4 2 11" xfId="15836" xr:uid="{00000000-0005-0000-0000-0000D93D0000}"/>
    <cellStyle name="Normal 2 4 2 11 2" xfId="15837" xr:uid="{00000000-0005-0000-0000-0000DA3D0000}"/>
    <cellStyle name="Normal 2 4 2 11 2 2" xfId="15838" xr:uid="{00000000-0005-0000-0000-0000DB3D0000}"/>
    <cellStyle name="Normal 2 4 2 11 2 3" xfId="15839" xr:uid="{00000000-0005-0000-0000-0000DC3D0000}"/>
    <cellStyle name="Normal 2 4 2 11 3" xfId="15840" xr:uid="{00000000-0005-0000-0000-0000DD3D0000}"/>
    <cellStyle name="Normal 2 4 2 11 4" xfId="15841" xr:uid="{00000000-0005-0000-0000-0000DE3D0000}"/>
    <cellStyle name="Normal 2 4 2 12" xfId="15842" xr:uid="{00000000-0005-0000-0000-0000DF3D0000}"/>
    <cellStyle name="Normal 2 4 2 12 2" xfId="15843" xr:uid="{00000000-0005-0000-0000-0000E03D0000}"/>
    <cellStyle name="Normal 2 4 2 12 2 2" xfId="15844" xr:uid="{00000000-0005-0000-0000-0000E13D0000}"/>
    <cellStyle name="Normal 2 4 2 12 2 3" xfId="15845" xr:uid="{00000000-0005-0000-0000-0000E23D0000}"/>
    <cellStyle name="Normal 2 4 2 12 3" xfId="15846" xr:uid="{00000000-0005-0000-0000-0000E33D0000}"/>
    <cellStyle name="Normal 2 4 2 12 4" xfId="15847" xr:uid="{00000000-0005-0000-0000-0000E43D0000}"/>
    <cellStyle name="Normal 2 4 2 13" xfId="15848" xr:uid="{00000000-0005-0000-0000-0000E53D0000}"/>
    <cellStyle name="Normal 2 4 2 13 2" xfId="15849" xr:uid="{00000000-0005-0000-0000-0000E63D0000}"/>
    <cellStyle name="Normal 2 4 2 13 2 2" xfId="15850" xr:uid="{00000000-0005-0000-0000-0000E73D0000}"/>
    <cellStyle name="Normal 2 4 2 13 2 3" xfId="15851" xr:uid="{00000000-0005-0000-0000-0000E83D0000}"/>
    <cellStyle name="Normal 2 4 2 13 3" xfId="15852" xr:uid="{00000000-0005-0000-0000-0000E93D0000}"/>
    <cellStyle name="Normal 2 4 2 13 4" xfId="15853" xr:uid="{00000000-0005-0000-0000-0000EA3D0000}"/>
    <cellStyle name="Normal 2 4 2 14" xfId="15854" xr:uid="{00000000-0005-0000-0000-0000EB3D0000}"/>
    <cellStyle name="Normal 2 4 2 14 2" xfId="15855" xr:uid="{00000000-0005-0000-0000-0000EC3D0000}"/>
    <cellStyle name="Normal 2 4 2 14 3" xfId="15856" xr:uid="{00000000-0005-0000-0000-0000ED3D0000}"/>
    <cellStyle name="Normal 2 4 2 15" xfId="15857" xr:uid="{00000000-0005-0000-0000-0000EE3D0000}"/>
    <cellStyle name="Normal 2 4 2 16" xfId="15858" xr:uid="{00000000-0005-0000-0000-0000EF3D0000}"/>
    <cellStyle name="Normal 2 4 2 17" xfId="15859" xr:uid="{00000000-0005-0000-0000-0000F03D0000}"/>
    <cellStyle name="Normal 2 4 2 2" xfId="15860" xr:uid="{00000000-0005-0000-0000-0000F13D0000}"/>
    <cellStyle name="Normal 2 4 2 2 10" xfId="15861" xr:uid="{00000000-0005-0000-0000-0000F23D0000}"/>
    <cellStyle name="Normal 2 4 2 2 10 2" xfId="15862" xr:uid="{00000000-0005-0000-0000-0000F33D0000}"/>
    <cellStyle name="Normal 2 4 2 2 10 3" xfId="15863" xr:uid="{00000000-0005-0000-0000-0000F43D0000}"/>
    <cellStyle name="Normal 2 4 2 2 11" xfId="15864" xr:uid="{00000000-0005-0000-0000-0000F53D0000}"/>
    <cellStyle name="Normal 2 4 2 2 12" xfId="15865" xr:uid="{00000000-0005-0000-0000-0000F63D0000}"/>
    <cellStyle name="Normal 2 4 2 2 2" xfId="15866" xr:uid="{00000000-0005-0000-0000-0000F73D0000}"/>
    <cellStyle name="Normal 2 4 2 2 2 10" xfId="15867" xr:uid="{00000000-0005-0000-0000-0000F83D0000}"/>
    <cellStyle name="Normal 2 4 2 2 2 2" xfId="15868" xr:uid="{00000000-0005-0000-0000-0000F93D0000}"/>
    <cellStyle name="Normal 2 4 2 2 2 2 2" xfId="15869" xr:uid="{00000000-0005-0000-0000-0000FA3D0000}"/>
    <cellStyle name="Normal 2 4 2 2 2 2 2 2" xfId="15870" xr:uid="{00000000-0005-0000-0000-0000FB3D0000}"/>
    <cellStyle name="Normal 2 4 2 2 2 2 2 3" xfId="15871" xr:uid="{00000000-0005-0000-0000-0000FC3D0000}"/>
    <cellStyle name="Normal 2 4 2 2 2 2 3" xfId="15872" xr:uid="{00000000-0005-0000-0000-0000FD3D0000}"/>
    <cellStyle name="Normal 2 4 2 2 2 2 4" xfId="15873" xr:uid="{00000000-0005-0000-0000-0000FE3D0000}"/>
    <cellStyle name="Normal 2 4 2 2 2 3" xfId="15874" xr:uid="{00000000-0005-0000-0000-0000FF3D0000}"/>
    <cellStyle name="Normal 2 4 2 2 2 3 2" xfId="15875" xr:uid="{00000000-0005-0000-0000-0000003E0000}"/>
    <cellStyle name="Normal 2 4 2 2 2 3 2 2" xfId="15876" xr:uid="{00000000-0005-0000-0000-0000013E0000}"/>
    <cellStyle name="Normal 2 4 2 2 2 3 2 3" xfId="15877" xr:uid="{00000000-0005-0000-0000-0000023E0000}"/>
    <cellStyle name="Normal 2 4 2 2 2 3 3" xfId="15878" xr:uid="{00000000-0005-0000-0000-0000033E0000}"/>
    <cellStyle name="Normal 2 4 2 2 2 3 4" xfId="15879" xr:uid="{00000000-0005-0000-0000-0000043E0000}"/>
    <cellStyle name="Normal 2 4 2 2 2 4" xfId="15880" xr:uid="{00000000-0005-0000-0000-0000053E0000}"/>
    <cellStyle name="Normal 2 4 2 2 2 4 2" xfId="15881" xr:uid="{00000000-0005-0000-0000-0000063E0000}"/>
    <cellStyle name="Normal 2 4 2 2 2 4 2 2" xfId="15882" xr:uid="{00000000-0005-0000-0000-0000073E0000}"/>
    <cellStyle name="Normal 2 4 2 2 2 4 2 3" xfId="15883" xr:uid="{00000000-0005-0000-0000-0000083E0000}"/>
    <cellStyle name="Normal 2 4 2 2 2 4 3" xfId="15884" xr:uid="{00000000-0005-0000-0000-0000093E0000}"/>
    <cellStyle name="Normal 2 4 2 2 2 4 4" xfId="15885" xr:uid="{00000000-0005-0000-0000-00000A3E0000}"/>
    <cellStyle name="Normal 2 4 2 2 2 5" xfId="15886" xr:uid="{00000000-0005-0000-0000-00000B3E0000}"/>
    <cellStyle name="Normal 2 4 2 2 2 5 2" xfId="15887" xr:uid="{00000000-0005-0000-0000-00000C3E0000}"/>
    <cellStyle name="Normal 2 4 2 2 2 5 2 2" xfId="15888" xr:uid="{00000000-0005-0000-0000-00000D3E0000}"/>
    <cellStyle name="Normal 2 4 2 2 2 5 2 3" xfId="15889" xr:uid="{00000000-0005-0000-0000-00000E3E0000}"/>
    <cellStyle name="Normal 2 4 2 2 2 5 3" xfId="15890" xr:uid="{00000000-0005-0000-0000-00000F3E0000}"/>
    <cellStyle name="Normal 2 4 2 2 2 5 4" xfId="15891" xr:uid="{00000000-0005-0000-0000-0000103E0000}"/>
    <cellStyle name="Normal 2 4 2 2 2 6" xfId="15892" xr:uid="{00000000-0005-0000-0000-0000113E0000}"/>
    <cellStyle name="Normal 2 4 2 2 2 6 2" xfId="15893" xr:uid="{00000000-0005-0000-0000-0000123E0000}"/>
    <cellStyle name="Normal 2 4 2 2 2 6 2 2" xfId="15894" xr:uid="{00000000-0005-0000-0000-0000133E0000}"/>
    <cellStyle name="Normal 2 4 2 2 2 6 2 3" xfId="15895" xr:uid="{00000000-0005-0000-0000-0000143E0000}"/>
    <cellStyle name="Normal 2 4 2 2 2 6 3" xfId="15896" xr:uid="{00000000-0005-0000-0000-0000153E0000}"/>
    <cellStyle name="Normal 2 4 2 2 2 6 4" xfId="15897" xr:uid="{00000000-0005-0000-0000-0000163E0000}"/>
    <cellStyle name="Normal 2 4 2 2 2 7" xfId="15898" xr:uid="{00000000-0005-0000-0000-0000173E0000}"/>
    <cellStyle name="Normal 2 4 2 2 2 7 2" xfId="15899" xr:uid="{00000000-0005-0000-0000-0000183E0000}"/>
    <cellStyle name="Normal 2 4 2 2 2 7 2 2" xfId="15900" xr:uid="{00000000-0005-0000-0000-0000193E0000}"/>
    <cellStyle name="Normal 2 4 2 2 2 7 2 3" xfId="15901" xr:uid="{00000000-0005-0000-0000-00001A3E0000}"/>
    <cellStyle name="Normal 2 4 2 2 2 7 3" xfId="15902" xr:uid="{00000000-0005-0000-0000-00001B3E0000}"/>
    <cellStyle name="Normal 2 4 2 2 2 7 4" xfId="15903" xr:uid="{00000000-0005-0000-0000-00001C3E0000}"/>
    <cellStyle name="Normal 2 4 2 2 2 8" xfId="15904" xr:uid="{00000000-0005-0000-0000-00001D3E0000}"/>
    <cellStyle name="Normal 2 4 2 2 2 8 2" xfId="15905" xr:uid="{00000000-0005-0000-0000-00001E3E0000}"/>
    <cellStyle name="Normal 2 4 2 2 2 8 3" xfId="15906" xr:uid="{00000000-0005-0000-0000-00001F3E0000}"/>
    <cellStyle name="Normal 2 4 2 2 2 9" xfId="15907" xr:uid="{00000000-0005-0000-0000-0000203E0000}"/>
    <cellStyle name="Normal 2 4 2 2 3" xfId="15908" xr:uid="{00000000-0005-0000-0000-0000213E0000}"/>
    <cellStyle name="Normal 2 4 2 2 3 10" xfId="15909" xr:uid="{00000000-0005-0000-0000-0000223E0000}"/>
    <cellStyle name="Normal 2 4 2 2 3 2" xfId="15910" xr:uid="{00000000-0005-0000-0000-0000233E0000}"/>
    <cellStyle name="Normal 2 4 2 2 3 2 2" xfId="15911" xr:uid="{00000000-0005-0000-0000-0000243E0000}"/>
    <cellStyle name="Normal 2 4 2 2 3 2 2 2" xfId="15912" xr:uid="{00000000-0005-0000-0000-0000253E0000}"/>
    <cellStyle name="Normal 2 4 2 2 3 2 2 3" xfId="15913" xr:uid="{00000000-0005-0000-0000-0000263E0000}"/>
    <cellStyle name="Normal 2 4 2 2 3 2 3" xfId="15914" xr:uid="{00000000-0005-0000-0000-0000273E0000}"/>
    <cellStyle name="Normal 2 4 2 2 3 2 4" xfId="15915" xr:uid="{00000000-0005-0000-0000-0000283E0000}"/>
    <cellStyle name="Normal 2 4 2 2 3 3" xfId="15916" xr:uid="{00000000-0005-0000-0000-0000293E0000}"/>
    <cellStyle name="Normal 2 4 2 2 3 3 2" xfId="15917" xr:uid="{00000000-0005-0000-0000-00002A3E0000}"/>
    <cellStyle name="Normal 2 4 2 2 3 3 2 2" xfId="15918" xr:uid="{00000000-0005-0000-0000-00002B3E0000}"/>
    <cellStyle name="Normal 2 4 2 2 3 3 2 3" xfId="15919" xr:uid="{00000000-0005-0000-0000-00002C3E0000}"/>
    <cellStyle name="Normal 2 4 2 2 3 3 3" xfId="15920" xr:uid="{00000000-0005-0000-0000-00002D3E0000}"/>
    <cellStyle name="Normal 2 4 2 2 3 3 4" xfId="15921" xr:uid="{00000000-0005-0000-0000-00002E3E0000}"/>
    <cellStyle name="Normal 2 4 2 2 3 4" xfId="15922" xr:uid="{00000000-0005-0000-0000-00002F3E0000}"/>
    <cellStyle name="Normal 2 4 2 2 3 4 2" xfId="15923" xr:uid="{00000000-0005-0000-0000-0000303E0000}"/>
    <cellStyle name="Normal 2 4 2 2 3 4 2 2" xfId="15924" xr:uid="{00000000-0005-0000-0000-0000313E0000}"/>
    <cellStyle name="Normal 2 4 2 2 3 4 2 3" xfId="15925" xr:uid="{00000000-0005-0000-0000-0000323E0000}"/>
    <cellStyle name="Normal 2 4 2 2 3 4 3" xfId="15926" xr:uid="{00000000-0005-0000-0000-0000333E0000}"/>
    <cellStyle name="Normal 2 4 2 2 3 4 4" xfId="15927" xr:uid="{00000000-0005-0000-0000-0000343E0000}"/>
    <cellStyle name="Normal 2 4 2 2 3 5" xfId="15928" xr:uid="{00000000-0005-0000-0000-0000353E0000}"/>
    <cellStyle name="Normal 2 4 2 2 3 5 2" xfId="15929" xr:uid="{00000000-0005-0000-0000-0000363E0000}"/>
    <cellStyle name="Normal 2 4 2 2 3 5 2 2" xfId="15930" xr:uid="{00000000-0005-0000-0000-0000373E0000}"/>
    <cellStyle name="Normal 2 4 2 2 3 5 2 3" xfId="15931" xr:uid="{00000000-0005-0000-0000-0000383E0000}"/>
    <cellStyle name="Normal 2 4 2 2 3 5 3" xfId="15932" xr:uid="{00000000-0005-0000-0000-0000393E0000}"/>
    <cellStyle name="Normal 2 4 2 2 3 5 4" xfId="15933" xr:uid="{00000000-0005-0000-0000-00003A3E0000}"/>
    <cellStyle name="Normal 2 4 2 2 3 6" xfId="15934" xr:uid="{00000000-0005-0000-0000-00003B3E0000}"/>
    <cellStyle name="Normal 2 4 2 2 3 6 2" xfId="15935" xr:uid="{00000000-0005-0000-0000-00003C3E0000}"/>
    <cellStyle name="Normal 2 4 2 2 3 6 2 2" xfId="15936" xr:uid="{00000000-0005-0000-0000-00003D3E0000}"/>
    <cellStyle name="Normal 2 4 2 2 3 6 2 3" xfId="15937" xr:uid="{00000000-0005-0000-0000-00003E3E0000}"/>
    <cellStyle name="Normal 2 4 2 2 3 6 3" xfId="15938" xr:uid="{00000000-0005-0000-0000-00003F3E0000}"/>
    <cellStyle name="Normal 2 4 2 2 3 6 4" xfId="15939" xr:uid="{00000000-0005-0000-0000-0000403E0000}"/>
    <cellStyle name="Normal 2 4 2 2 3 7" xfId="15940" xr:uid="{00000000-0005-0000-0000-0000413E0000}"/>
    <cellStyle name="Normal 2 4 2 2 3 7 2" xfId="15941" xr:uid="{00000000-0005-0000-0000-0000423E0000}"/>
    <cellStyle name="Normal 2 4 2 2 3 7 2 2" xfId="15942" xr:uid="{00000000-0005-0000-0000-0000433E0000}"/>
    <cellStyle name="Normal 2 4 2 2 3 7 2 3" xfId="15943" xr:uid="{00000000-0005-0000-0000-0000443E0000}"/>
    <cellStyle name="Normal 2 4 2 2 3 7 3" xfId="15944" xr:uid="{00000000-0005-0000-0000-0000453E0000}"/>
    <cellStyle name="Normal 2 4 2 2 3 7 4" xfId="15945" xr:uid="{00000000-0005-0000-0000-0000463E0000}"/>
    <cellStyle name="Normal 2 4 2 2 3 8" xfId="15946" xr:uid="{00000000-0005-0000-0000-0000473E0000}"/>
    <cellStyle name="Normal 2 4 2 2 3 8 2" xfId="15947" xr:uid="{00000000-0005-0000-0000-0000483E0000}"/>
    <cellStyle name="Normal 2 4 2 2 3 8 3" xfId="15948" xr:uid="{00000000-0005-0000-0000-0000493E0000}"/>
    <cellStyle name="Normal 2 4 2 2 3 9" xfId="15949" xr:uid="{00000000-0005-0000-0000-00004A3E0000}"/>
    <cellStyle name="Normal 2 4 2 2 4" xfId="15950" xr:uid="{00000000-0005-0000-0000-00004B3E0000}"/>
    <cellStyle name="Normal 2 4 2 2 4 2" xfId="15951" xr:uid="{00000000-0005-0000-0000-00004C3E0000}"/>
    <cellStyle name="Normal 2 4 2 2 4 2 2" xfId="15952" xr:uid="{00000000-0005-0000-0000-00004D3E0000}"/>
    <cellStyle name="Normal 2 4 2 2 4 2 3" xfId="15953" xr:uid="{00000000-0005-0000-0000-00004E3E0000}"/>
    <cellStyle name="Normal 2 4 2 2 4 3" xfId="15954" xr:uid="{00000000-0005-0000-0000-00004F3E0000}"/>
    <cellStyle name="Normal 2 4 2 2 4 4" xfId="15955" xr:uid="{00000000-0005-0000-0000-0000503E0000}"/>
    <cellStyle name="Normal 2 4 2 2 5" xfId="15956" xr:uid="{00000000-0005-0000-0000-0000513E0000}"/>
    <cellStyle name="Normal 2 4 2 2 5 2" xfId="15957" xr:uid="{00000000-0005-0000-0000-0000523E0000}"/>
    <cellStyle name="Normal 2 4 2 2 5 2 2" xfId="15958" xr:uid="{00000000-0005-0000-0000-0000533E0000}"/>
    <cellStyle name="Normal 2 4 2 2 5 2 3" xfId="15959" xr:uid="{00000000-0005-0000-0000-0000543E0000}"/>
    <cellStyle name="Normal 2 4 2 2 5 3" xfId="15960" xr:uid="{00000000-0005-0000-0000-0000553E0000}"/>
    <cellStyle name="Normal 2 4 2 2 5 4" xfId="15961" xr:uid="{00000000-0005-0000-0000-0000563E0000}"/>
    <cellStyle name="Normal 2 4 2 2 6" xfId="15962" xr:uid="{00000000-0005-0000-0000-0000573E0000}"/>
    <cellStyle name="Normal 2 4 2 2 6 2" xfId="15963" xr:uid="{00000000-0005-0000-0000-0000583E0000}"/>
    <cellStyle name="Normal 2 4 2 2 6 2 2" xfId="15964" xr:uid="{00000000-0005-0000-0000-0000593E0000}"/>
    <cellStyle name="Normal 2 4 2 2 6 2 3" xfId="15965" xr:uid="{00000000-0005-0000-0000-00005A3E0000}"/>
    <cellStyle name="Normal 2 4 2 2 6 3" xfId="15966" xr:uid="{00000000-0005-0000-0000-00005B3E0000}"/>
    <cellStyle name="Normal 2 4 2 2 6 4" xfId="15967" xr:uid="{00000000-0005-0000-0000-00005C3E0000}"/>
    <cellStyle name="Normal 2 4 2 2 7" xfId="15968" xr:uid="{00000000-0005-0000-0000-00005D3E0000}"/>
    <cellStyle name="Normal 2 4 2 2 7 2" xfId="15969" xr:uid="{00000000-0005-0000-0000-00005E3E0000}"/>
    <cellStyle name="Normal 2 4 2 2 7 2 2" xfId="15970" xr:uid="{00000000-0005-0000-0000-00005F3E0000}"/>
    <cellStyle name="Normal 2 4 2 2 7 2 3" xfId="15971" xr:uid="{00000000-0005-0000-0000-0000603E0000}"/>
    <cellStyle name="Normal 2 4 2 2 7 3" xfId="15972" xr:uid="{00000000-0005-0000-0000-0000613E0000}"/>
    <cellStyle name="Normal 2 4 2 2 7 4" xfId="15973" xr:uid="{00000000-0005-0000-0000-0000623E0000}"/>
    <cellStyle name="Normal 2 4 2 2 8" xfId="15974" xr:uid="{00000000-0005-0000-0000-0000633E0000}"/>
    <cellStyle name="Normal 2 4 2 2 8 2" xfId="15975" xr:uid="{00000000-0005-0000-0000-0000643E0000}"/>
    <cellStyle name="Normal 2 4 2 2 8 2 2" xfId="15976" xr:uid="{00000000-0005-0000-0000-0000653E0000}"/>
    <cellStyle name="Normal 2 4 2 2 8 2 3" xfId="15977" xr:uid="{00000000-0005-0000-0000-0000663E0000}"/>
    <cellStyle name="Normal 2 4 2 2 8 3" xfId="15978" xr:uid="{00000000-0005-0000-0000-0000673E0000}"/>
    <cellStyle name="Normal 2 4 2 2 8 4" xfId="15979" xr:uid="{00000000-0005-0000-0000-0000683E0000}"/>
    <cellStyle name="Normal 2 4 2 2 9" xfId="15980" xr:uid="{00000000-0005-0000-0000-0000693E0000}"/>
    <cellStyle name="Normal 2 4 2 2 9 2" xfId="15981" xr:uid="{00000000-0005-0000-0000-00006A3E0000}"/>
    <cellStyle name="Normal 2 4 2 2 9 2 2" xfId="15982" xr:uid="{00000000-0005-0000-0000-00006B3E0000}"/>
    <cellStyle name="Normal 2 4 2 2 9 2 3" xfId="15983" xr:uid="{00000000-0005-0000-0000-00006C3E0000}"/>
    <cellStyle name="Normal 2 4 2 2 9 3" xfId="15984" xr:uid="{00000000-0005-0000-0000-00006D3E0000}"/>
    <cellStyle name="Normal 2 4 2 2 9 4" xfId="15985" xr:uid="{00000000-0005-0000-0000-00006E3E0000}"/>
    <cellStyle name="Normal 2 4 2 3" xfId="15986" xr:uid="{00000000-0005-0000-0000-00006F3E0000}"/>
    <cellStyle name="Normal 2 4 2 3 10" xfId="15987" xr:uid="{00000000-0005-0000-0000-0000703E0000}"/>
    <cellStyle name="Normal 2 4 2 3 10 2" xfId="15988" xr:uid="{00000000-0005-0000-0000-0000713E0000}"/>
    <cellStyle name="Normal 2 4 2 3 10 3" xfId="15989" xr:uid="{00000000-0005-0000-0000-0000723E0000}"/>
    <cellStyle name="Normal 2 4 2 3 11" xfId="15990" xr:uid="{00000000-0005-0000-0000-0000733E0000}"/>
    <cellStyle name="Normal 2 4 2 3 12" xfId="15991" xr:uid="{00000000-0005-0000-0000-0000743E0000}"/>
    <cellStyle name="Normal 2 4 2 3 2" xfId="15992" xr:uid="{00000000-0005-0000-0000-0000753E0000}"/>
    <cellStyle name="Normal 2 4 2 3 2 10" xfId="15993" xr:uid="{00000000-0005-0000-0000-0000763E0000}"/>
    <cellStyle name="Normal 2 4 2 3 2 2" xfId="15994" xr:uid="{00000000-0005-0000-0000-0000773E0000}"/>
    <cellStyle name="Normal 2 4 2 3 2 2 2" xfId="15995" xr:uid="{00000000-0005-0000-0000-0000783E0000}"/>
    <cellStyle name="Normal 2 4 2 3 2 2 2 2" xfId="15996" xr:uid="{00000000-0005-0000-0000-0000793E0000}"/>
    <cellStyle name="Normal 2 4 2 3 2 2 2 3" xfId="15997" xr:uid="{00000000-0005-0000-0000-00007A3E0000}"/>
    <cellStyle name="Normal 2 4 2 3 2 2 3" xfId="15998" xr:uid="{00000000-0005-0000-0000-00007B3E0000}"/>
    <cellStyle name="Normal 2 4 2 3 2 2 4" xfId="15999" xr:uid="{00000000-0005-0000-0000-00007C3E0000}"/>
    <cellStyle name="Normal 2 4 2 3 2 3" xfId="16000" xr:uid="{00000000-0005-0000-0000-00007D3E0000}"/>
    <cellStyle name="Normal 2 4 2 3 2 3 2" xfId="16001" xr:uid="{00000000-0005-0000-0000-00007E3E0000}"/>
    <cellStyle name="Normal 2 4 2 3 2 3 2 2" xfId="16002" xr:uid="{00000000-0005-0000-0000-00007F3E0000}"/>
    <cellStyle name="Normal 2 4 2 3 2 3 2 3" xfId="16003" xr:uid="{00000000-0005-0000-0000-0000803E0000}"/>
    <cellStyle name="Normal 2 4 2 3 2 3 3" xfId="16004" xr:uid="{00000000-0005-0000-0000-0000813E0000}"/>
    <cellStyle name="Normal 2 4 2 3 2 3 4" xfId="16005" xr:uid="{00000000-0005-0000-0000-0000823E0000}"/>
    <cellStyle name="Normal 2 4 2 3 2 4" xfId="16006" xr:uid="{00000000-0005-0000-0000-0000833E0000}"/>
    <cellStyle name="Normal 2 4 2 3 2 4 2" xfId="16007" xr:uid="{00000000-0005-0000-0000-0000843E0000}"/>
    <cellStyle name="Normal 2 4 2 3 2 4 2 2" xfId="16008" xr:uid="{00000000-0005-0000-0000-0000853E0000}"/>
    <cellStyle name="Normal 2 4 2 3 2 4 2 3" xfId="16009" xr:uid="{00000000-0005-0000-0000-0000863E0000}"/>
    <cellStyle name="Normal 2 4 2 3 2 4 3" xfId="16010" xr:uid="{00000000-0005-0000-0000-0000873E0000}"/>
    <cellStyle name="Normal 2 4 2 3 2 4 4" xfId="16011" xr:uid="{00000000-0005-0000-0000-0000883E0000}"/>
    <cellStyle name="Normal 2 4 2 3 2 5" xfId="16012" xr:uid="{00000000-0005-0000-0000-0000893E0000}"/>
    <cellStyle name="Normal 2 4 2 3 2 5 2" xfId="16013" xr:uid="{00000000-0005-0000-0000-00008A3E0000}"/>
    <cellStyle name="Normal 2 4 2 3 2 5 2 2" xfId="16014" xr:uid="{00000000-0005-0000-0000-00008B3E0000}"/>
    <cellStyle name="Normal 2 4 2 3 2 5 2 3" xfId="16015" xr:uid="{00000000-0005-0000-0000-00008C3E0000}"/>
    <cellStyle name="Normal 2 4 2 3 2 5 3" xfId="16016" xr:uid="{00000000-0005-0000-0000-00008D3E0000}"/>
    <cellStyle name="Normal 2 4 2 3 2 5 4" xfId="16017" xr:uid="{00000000-0005-0000-0000-00008E3E0000}"/>
    <cellStyle name="Normal 2 4 2 3 2 6" xfId="16018" xr:uid="{00000000-0005-0000-0000-00008F3E0000}"/>
    <cellStyle name="Normal 2 4 2 3 2 6 2" xfId="16019" xr:uid="{00000000-0005-0000-0000-0000903E0000}"/>
    <cellStyle name="Normal 2 4 2 3 2 6 2 2" xfId="16020" xr:uid="{00000000-0005-0000-0000-0000913E0000}"/>
    <cellStyle name="Normal 2 4 2 3 2 6 2 3" xfId="16021" xr:uid="{00000000-0005-0000-0000-0000923E0000}"/>
    <cellStyle name="Normal 2 4 2 3 2 6 3" xfId="16022" xr:uid="{00000000-0005-0000-0000-0000933E0000}"/>
    <cellStyle name="Normal 2 4 2 3 2 6 4" xfId="16023" xr:uid="{00000000-0005-0000-0000-0000943E0000}"/>
    <cellStyle name="Normal 2 4 2 3 2 7" xfId="16024" xr:uid="{00000000-0005-0000-0000-0000953E0000}"/>
    <cellStyle name="Normal 2 4 2 3 2 7 2" xfId="16025" xr:uid="{00000000-0005-0000-0000-0000963E0000}"/>
    <cellStyle name="Normal 2 4 2 3 2 7 2 2" xfId="16026" xr:uid="{00000000-0005-0000-0000-0000973E0000}"/>
    <cellStyle name="Normal 2 4 2 3 2 7 2 3" xfId="16027" xr:uid="{00000000-0005-0000-0000-0000983E0000}"/>
    <cellStyle name="Normal 2 4 2 3 2 7 3" xfId="16028" xr:uid="{00000000-0005-0000-0000-0000993E0000}"/>
    <cellStyle name="Normal 2 4 2 3 2 7 4" xfId="16029" xr:uid="{00000000-0005-0000-0000-00009A3E0000}"/>
    <cellStyle name="Normal 2 4 2 3 2 8" xfId="16030" xr:uid="{00000000-0005-0000-0000-00009B3E0000}"/>
    <cellStyle name="Normal 2 4 2 3 2 8 2" xfId="16031" xr:uid="{00000000-0005-0000-0000-00009C3E0000}"/>
    <cellStyle name="Normal 2 4 2 3 2 8 3" xfId="16032" xr:uid="{00000000-0005-0000-0000-00009D3E0000}"/>
    <cellStyle name="Normal 2 4 2 3 2 9" xfId="16033" xr:uid="{00000000-0005-0000-0000-00009E3E0000}"/>
    <cellStyle name="Normal 2 4 2 3 3" xfId="16034" xr:uid="{00000000-0005-0000-0000-00009F3E0000}"/>
    <cellStyle name="Normal 2 4 2 3 3 10" xfId="16035" xr:uid="{00000000-0005-0000-0000-0000A03E0000}"/>
    <cellStyle name="Normal 2 4 2 3 3 2" xfId="16036" xr:uid="{00000000-0005-0000-0000-0000A13E0000}"/>
    <cellStyle name="Normal 2 4 2 3 3 2 2" xfId="16037" xr:uid="{00000000-0005-0000-0000-0000A23E0000}"/>
    <cellStyle name="Normal 2 4 2 3 3 2 2 2" xfId="16038" xr:uid="{00000000-0005-0000-0000-0000A33E0000}"/>
    <cellStyle name="Normal 2 4 2 3 3 2 2 3" xfId="16039" xr:uid="{00000000-0005-0000-0000-0000A43E0000}"/>
    <cellStyle name="Normal 2 4 2 3 3 2 3" xfId="16040" xr:uid="{00000000-0005-0000-0000-0000A53E0000}"/>
    <cellStyle name="Normal 2 4 2 3 3 2 4" xfId="16041" xr:uid="{00000000-0005-0000-0000-0000A63E0000}"/>
    <cellStyle name="Normal 2 4 2 3 3 3" xfId="16042" xr:uid="{00000000-0005-0000-0000-0000A73E0000}"/>
    <cellStyle name="Normal 2 4 2 3 3 3 2" xfId="16043" xr:uid="{00000000-0005-0000-0000-0000A83E0000}"/>
    <cellStyle name="Normal 2 4 2 3 3 3 2 2" xfId="16044" xr:uid="{00000000-0005-0000-0000-0000A93E0000}"/>
    <cellStyle name="Normal 2 4 2 3 3 3 2 3" xfId="16045" xr:uid="{00000000-0005-0000-0000-0000AA3E0000}"/>
    <cellStyle name="Normal 2 4 2 3 3 3 3" xfId="16046" xr:uid="{00000000-0005-0000-0000-0000AB3E0000}"/>
    <cellStyle name="Normal 2 4 2 3 3 3 4" xfId="16047" xr:uid="{00000000-0005-0000-0000-0000AC3E0000}"/>
    <cellStyle name="Normal 2 4 2 3 3 4" xfId="16048" xr:uid="{00000000-0005-0000-0000-0000AD3E0000}"/>
    <cellStyle name="Normal 2 4 2 3 3 4 2" xfId="16049" xr:uid="{00000000-0005-0000-0000-0000AE3E0000}"/>
    <cellStyle name="Normal 2 4 2 3 3 4 2 2" xfId="16050" xr:uid="{00000000-0005-0000-0000-0000AF3E0000}"/>
    <cellStyle name="Normal 2 4 2 3 3 4 2 3" xfId="16051" xr:uid="{00000000-0005-0000-0000-0000B03E0000}"/>
    <cellStyle name="Normal 2 4 2 3 3 4 3" xfId="16052" xr:uid="{00000000-0005-0000-0000-0000B13E0000}"/>
    <cellStyle name="Normal 2 4 2 3 3 4 4" xfId="16053" xr:uid="{00000000-0005-0000-0000-0000B23E0000}"/>
    <cellStyle name="Normal 2 4 2 3 3 5" xfId="16054" xr:uid="{00000000-0005-0000-0000-0000B33E0000}"/>
    <cellStyle name="Normal 2 4 2 3 3 5 2" xfId="16055" xr:uid="{00000000-0005-0000-0000-0000B43E0000}"/>
    <cellStyle name="Normal 2 4 2 3 3 5 2 2" xfId="16056" xr:uid="{00000000-0005-0000-0000-0000B53E0000}"/>
    <cellStyle name="Normal 2 4 2 3 3 5 2 3" xfId="16057" xr:uid="{00000000-0005-0000-0000-0000B63E0000}"/>
    <cellStyle name="Normal 2 4 2 3 3 5 3" xfId="16058" xr:uid="{00000000-0005-0000-0000-0000B73E0000}"/>
    <cellStyle name="Normal 2 4 2 3 3 5 4" xfId="16059" xr:uid="{00000000-0005-0000-0000-0000B83E0000}"/>
    <cellStyle name="Normal 2 4 2 3 3 6" xfId="16060" xr:uid="{00000000-0005-0000-0000-0000B93E0000}"/>
    <cellStyle name="Normal 2 4 2 3 3 6 2" xfId="16061" xr:uid="{00000000-0005-0000-0000-0000BA3E0000}"/>
    <cellStyle name="Normal 2 4 2 3 3 6 2 2" xfId="16062" xr:uid="{00000000-0005-0000-0000-0000BB3E0000}"/>
    <cellStyle name="Normal 2 4 2 3 3 6 2 3" xfId="16063" xr:uid="{00000000-0005-0000-0000-0000BC3E0000}"/>
    <cellStyle name="Normal 2 4 2 3 3 6 3" xfId="16064" xr:uid="{00000000-0005-0000-0000-0000BD3E0000}"/>
    <cellStyle name="Normal 2 4 2 3 3 6 4" xfId="16065" xr:uid="{00000000-0005-0000-0000-0000BE3E0000}"/>
    <cellStyle name="Normal 2 4 2 3 3 7" xfId="16066" xr:uid="{00000000-0005-0000-0000-0000BF3E0000}"/>
    <cellStyle name="Normal 2 4 2 3 3 7 2" xfId="16067" xr:uid="{00000000-0005-0000-0000-0000C03E0000}"/>
    <cellStyle name="Normal 2 4 2 3 3 7 2 2" xfId="16068" xr:uid="{00000000-0005-0000-0000-0000C13E0000}"/>
    <cellStyle name="Normal 2 4 2 3 3 7 2 3" xfId="16069" xr:uid="{00000000-0005-0000-0000-0000C23E0000}"/>
    <cellStyle name="Normal 2 4 2 3 3 7 3" xfId="16070" xr:uid="{00000000-0005-0000-0000-0000C33E0000}"/>
    <cellStyle name="Normal 2 4 2 3 3 7 4" xfId="16071" xr:uid="{00000000-0005-0000-0000-0000C43E0000}"/>
    <cellStyle name="Normal 2 4 2 3 3 8" xfId="16072" xr:uid="{00000000-0005-0000-0000-0000C53E0000}"/>
    <cellStyle name="Normal 2 4 2 3 3 8 2" xfId="16073" xr:uid="{00000000-0005-0000-0000-0000C63E0000}"/>
    <cellStyle name="Normal 2 4 2 3 3 8 3" xfId="16074" xr:uid="{00000000-0005-0000-0000-0000C73E0000}"/>
    <cellStyle name="Normal 2 4 2 3 3 9" xfId="16075" xr:uid="{00000000-0005-0000-0000-0000C83E0000}"/>
    <cellStyle name="Normal 2 4 2 3 4" xfId="16076" xr:uid="{00000000-0005-0000-0000-0000C93E0000}"/>
    <cellStyle name="Normal 2 4 2 3 4 2" xfId="16077" xr:uid="{00000000-0005-0000-0000-0000CA3E0000}"/>
    <cellStyle name="Normal 2 4 2 3 4 2 2" xfId="16078" xr:uid="{00000000-0005-0000-0000-0000CB3E0000}"/>
    <cellStyle name="Normal 2 4 2 3 4 2 3" xfId="16079" xr:uid="{00000000-0005-0000-0000-0000CC3E0000}"/>
    <cellStyle name="Normal 2 4 2 3 4 3" xfId="16080" xr:uid="{00000000-0005-0000-0000-0000CD3E0000}"/>
    <cellStyle name="Normal 2 4 2 3 4 4" xfId="16081" xr:uid="{00000000-0005-0000-0000-0000CE3E0000}"/>
    <cellStyle name="Normal 2 4 2 3 5" xfId="16082" xr:uid="{00000000-0005-0000-0000-0000CF3E0000}"/>
    <cellStyle name="Normal 2 4 2 3 5 2" xfId="16083" xr:uid="{00000000-0005-0000-0000-0000D03E0000}"/>
    <cellStyle name="Normal 2 4 2 3 5 2 2" xfId="16084" xr:uid="{00000000-0005-0000-0000-0000D13E0000}"/>
    <cellStyle name="Normal 2 4 2 3 5 2 3" xfId="16085" xr:uid="{00000000-0005-0000-0000-0000D23E0000}"/>
    <cellStyle name="Normal 2 4 2 3 5 3" xfId="16086" xr:uid="{00000000-0005-0000-0000-0000D33E0000}"/>
    <cellStyle name="Normal 2 4 2 3 5 4" xfId="16087" xr:uid="{00000000-0005-0000-0000-0000D43E0000}"/>
    <cellStyle name="Normal 2 4 2 3 6" xfId="16088" xr:uid="{00000000-0005-0000-0000-0000D53E0000}"/>
    <cellStyle name="Normal 2 4 2 3 6 2" xfId="16089" xr:uid="{00000000-0005-0000-0000-0000D63E0000}"/>
    <cellStyle name="Normal 2 4 2 3 6 2 2" xfId="16090" xr:uid="{00000000-0005-0000-0000-0000D73E0000}"/>
    <cellStyle name="Normal 2 4 2 3 6 2 3" xfId="16091" xr:uid="{00000000-0005-0000-0000-0000D83E0000}"/>
    <cellStyle name="Normal 2 4 2 3 6 3" xfId="16092" xr:uid="{00000000-0005-0000-0000-0000D93E0000}"/>
    <cellStyle name="Normal 2 4 2 3 6 4" xfId="16093" xr:uid="{00000000-0005-0000-0000-0000DA3E0000}"/>
    <cellStyle name="Normal 2 4 2 3 7" xfId="16094" xr:uid="{00000000-0005-0000-0000-0000DB3E0000}"/>
    <cellStyle name="Normal 2 4 2 3 7 2" xfId="16095" xr:uid="{00000000-0005-0000-0000-0000DC3E0000}"/>
    <cellStyle name="Normal 2 4 2 3 7 2 2" xfId="16096" xr:uid="{00000000-0005-0000-0000-0000DD3E0000}"/>
    <cellStyle name="Normal 2 4 2 3 7 2 3" xfId="16097" xr:uid="{00000000-0005-0000-0000-0000DE3E0000}"/>
    <cellStyle name="Normal 2 4 2 3 7 3" xfId="16098" xr:uid="{00000000-0005-0000-0000-0000DF3E0000}"/>
    <cellStyle name="Normal 2 4 2 3 7 4" xfId="16099" xr:uid="{00000000-0005-0000-0000-0000E03E0000}"/>
    <cellStyle name="Normal 2 4 2 3 8" xfId="16100" xr:uid="{00000000-0005-0000-0000-0000E13E0000}"/>
    <cellStyle name="Normal 2 4 2 3 8 2" xfId="16101" xr:uid="{00000000-0005-0000-0000-0000E23E0000}"/>
    <cellStyle name="Normal 2 4 2 3 8 2 2" xfId="16102" xr:uid="{00000000-0005-0000-0000-0000E33E0000}"/>
    <cellStyle name="Normal 2 4 2 3 8 2 3" xfId="16103" xr:uid="{00000000-0005-0000-0000-0000E43E0000}"/>
    <cellStyle name="Normal 2 4 2 3 8 3" xfId="16104" xr:uid="{00000000-0005-0000-0000-0000E53E0000}"/>
    <cellStyle name="Normal 2 4 2 3 8 4" xfId="16105" xr:uid="{00000000-0005-0000-0000-0000E63E0000}"/>
    <cellStyle name="Normal 2 4 2 3 9" xfId="16106" xr:uid="{00000000-0005-0000-0000-0000E73E0000}"/>
    <cellStyle name="Normal 2 4 2 3 9 2" xfId="16107" xr:uid="{00000000-0005-0000-0000-0000E83E0000}"/>
    <cellStyle name="Normal 2 4 2 3 9 2 2" xfId="16108" xr:uid="{00000000-0005-0000-0000-0000E93E0000}"/>
    <cellStyle name="Normal 2 4 2 3 9 2 3" xfId="16109" xr:uid="{00000000-0005-0000-0000-0000EA3E0000}"/>
    <cellStyle name="Normal 2 4 2 3 9 3" xfId="16110" xr:uid="{00000000-0005-0000-0000-0000EB3E0000}"/>
    <cellStyle name="Normal 2 4 2 3 9 4" xfId="16111" xr:uid="{00000000-0005-0000-0000-0000EC3E0000}"/>
    <cellStyle name="Normal 2 4 2 4" xfId="16112" xr:uid="{00000000-0005-0000-0000-0000ED3E0000}"/>
    <cellStyle name="Normal 2 4 2 4 10" xfId="16113" xr:uid="{00000000-0005-0000-0000-0000EE3E0000}"/>
    <cellStyle name="Normal 2 4 2 4 10 2" xfId="16114" xr:uid="{00000000-0005-0000-0000-0000EF3E0000}"/>
    <cellStyle name="Normal 2 4 2 4 10 3" xfId="16115" xr:uid="{00000000-0005-0000-0000-0000F03E0000}"/>
    <cellStyle name="Normal 2 4 2 4 11" xfId="16116" xr:uid="{00000000-0005-0000-0000-0000F13E0000}"/>
    <cellStyle name="Normal 2 4 2 4 12" xfId="16117" xr:uid="{00000000-0005-0000-0000-0000F23E0000}"/>
    <cellStyle name="Normal 2 4 2 4 2" xfId="16118" xr:uid="{00000000-0005-0000-0000-0000F33E0000}"/>
    <cellStyle name="Normal 2 4 2 4 2 10" xfId="16119" xr:uid="{00000000-0005-0000-0000-0000F43E0000}"/>
    <cellStyle name="Normal 2 4 2 4 2 2" xfId="16120" xr:uid="{00000000-0005-0000-0000-0000F53E0000}"/>
    <cellStyle name="Normal 2 4 2 4 2 2 2" xfId="16121" xr:uid="{00000000-0005-0000-0000-0000F63E0000}"/>
    <cellStyle name="Normal 2 4 2 4 2 2 2 2" xfId="16122" xr:uid="{00000000-0005-0000-0000-0000F73E0000}"/>
    <cellStyle name="Normal 2 4 2 4 2 2 2 3" xfId="16123" xr:uid="{00000000-0005-0000-0000-0000F83E0000}"/>
    <cellStyle name="Normal 2 4 2 4 2 2 3" xfId="16124" xr:uid="{00000000-0005-0000-0000-0000F93E0000}"/>
    <cellStyle name="Normal 2 4 2 4 2 2 4" xfId="16125" xr:uid="{00000000-0005-0000-0000-0000FA3E0000}"/>
    <cellStyle name="Normal 2 4 2 4 2 3" xfId="16126" xr:uid="{00000000-0005-0000-0000-0000FB3E0000}"/>
    <cellStyle name="Normal 2 4 2 4 2 3 2" xfId="16127" xr:uid="{00000000-0005-0000-0000-0000FC3E0000}"/>
    <cellStyle name="Normal 2 4 2 4 2 3 2 2" xfId="16128" xr:uid="{00000000-0005-0000-0000-0000FD3E0000}"/>
    <cellStyle name="Normal 2 4 2 4 2 3 2 3" xfId="16129" xr:uid="{00000000-0005-0000-0000-0000FE3E0000}"/>
    <cellStyle name="Normal 2 4 2 4 2 3 3" xfId="16130" xr:uid="{00000000-0005-0000-0000-0000FF3E0000}"/>
    <cellStyle name="Normal 2 4 2 4 2 3 4" xfId="16131" xr:uid="{00000000-0005-0000-0000-0000003F0000}"/>
    <cellStyle name="Normal 2 4 2 4 2 4" xfId="16132" xr:uid="{00000000-0005-0000-0000-0000013F0000}"/>
    <cellStyle name="Normal 2 4 2 4 2 4 2" xfId="16133" xr:uid="{00000000-0005-0000-0000-0000023F0000}"/>
    <cellStyle name="Normal 2 4 2 4 2 4 2 2" xfId="16134" xr:uid="{00000000-0005-0000-0000-0000033F0000}"/>
    <cellStyle name="Normal 2 4 2 4 2 4 2 3" xfId="16135" xr:uid="{00000000-0005-0000-0000-0000043F0000}"/>
    <cellStyle name="Normal 2 4 2 4 2 4 3" xfId="16136" xr:uid="{00000000-0005-0000-0000-0000053F0000}"/>
    <cellStyle name="Normal 2 4 2 4 2 4 4" xfId="16137" xr:uid="{00000000-0005-0000-0000-0000063F0000}"/>
    <cellStyle name="Normal 2 4 2 4 2 5" xfId="16138" xr:uid="{00000000-0005-0000-0000-0000073F0000}"/>
    <cellStyle name="Normal 2 4 2 4 2 5 2" xfId="16139" xr:uid="{00000000-0005-0000-0000-0000083F0000}"/>
    <cellStyle name="Normal 2 4 2 4 2 5 2 2" xfId="16140" xr:uid="{00000000-0005-0000-0000-0000093F0000}"/>
    <cellStyle name="Normal 2 4 2 4 2 5 2 3" xfId="16141" xr:uid="{00000000-0005-0000-0000-00000A3F0000}"/>
    <cellStyle name="Normal 2 4 2 4 2 5 3" xfId="16142" xr:uid="{00000000-0005-0000-0000-00000B3F0000}"/>
    <cellStyle name="Normal 2 4 2 4 2 5 4" xfId="16143" xr:uid="{00000000-0005-0000-0000-00000C3F0000}"/>
    <cellStyle name="Normal 2 4 2 4 2 6" xfId="16144" xr:uid="{00000000-0005-0000-0000-00000D3F0000}"/>
    <cellStyle name="Normal 2 4 2 4 2 6 2" xfId="16145" xr:uid="{00000000-0005-0000-0000-00000E3F0000}"/>
    <cellStyle name="Normal 2 4 2 4 2 6 2 2" xfId="16146" xr:uid="{00000000-0005-0000-0000-00000F3F0000}"/>
    <cellStyle name="Normal 2 4 2 4 2 6 2 3" xfId="16147" xr:uid="{00000000-0005-0000-0000-0000103F0000}"/>
    <cellStyle name="Normal 2 4 2 4 2 6 3" xfId="16148" xr:uid="{00000000-0005-0000-0000-0000113F0000}"/>
    <cellStyle name="Normal 2 4 2 4 2 6 4" xfId="16149" xr:uid="{00000000-0005-0000-0000-0000123F0000}"/>
    <cellStyle name="Normal 2 4 2 4 2 7" xfId="16150" xr:uid="{00000000-0005-0000-0000-0000133F0000}"/>
    <cellStyle name="Normal 2 4 2 4 2 7 2" xfId="16151" xr:uid="{00000000-0005-0000-0000-0000143F0000}"/>
    <cellStyle name="Normal 2 4 2 4 2 7 2 2" xfId="16152" xr:uid="{00000000-0005-0000-0000-0000153F0000}"/>
    <cellStyle name="Normal 2 4 2 4 2 7 2 3" xfId="16153" xr:uid="{00000000-0005-0000-0000-0000163F0000}"/>
    <cellStyle name="Normal 2 4 2 4 2 7 3" xfId="16154" xr:uid="{00000000-0005-0000-0000-0000173F0000}"/>
    <cellStyle name="Normal 2 4 2 4 2 7 4" xfId="16155" xr:uid="{00000000-0005-0000-0000-0000183F0000}"/>
    <cellStyle name="Normal 2 4 2 4 2 8" xfId="16156" xr:uid="{00000000-0005-0000-0000-0000193F0000}"/>
    <cellStyle name="Normal 2 4 2 4 2 8 2" xfId="16157" xr:uid="{00000000-0005-0000-0000-00001A3F0000}"/>
    <cellStyle name="Normal 2 4 2 4 2 8 3" xfId="16158" xr:uid="{00000000-0005-0000-0000-00001B3F0000}"/>
    <cellStyle name="Normal 2 4 2 4 2 9" xfId="16159" xr:uid="{00000000-0005-0000-0000-00001C3F0000}"/>
    <cellStyle name="Normal 2 4 2 4 3" xfId="16160" xr:uid="{00000000-0005-0000-0000-00001D3F0000}"/>
    <cellStyle name="Normal 2 4 2 4 3 10" xfId="16161" xr:uid="{00000000-0005-0000-0000-00001E3F0000}"/>
    <cellStyle name="Normal 2 4 2 4 3 2" xfId="16162" xr:uid="{00000000-0005-0000-0000-00001F3F0000}"/>
    <cellStyle name="Normal 2 4 2 4 3 2 2" xfId="16163" xr:uid="{00000000-0005-0000-0000-0000203F0000}"/>
    <cellStyle name="Normal 2 4 2 4 3 2 2 2" xfId="16164" xr:uid="{00000000-0005-0000-0000-0000213F0000}"/>
    <cellStyle name="Normal 2 4 2 4 3 2 2 3" xfId="16165" xr:uid="{00000000-0005-0000-0000-0000223F0000}"/>
    <cellStyle name="Normal 2 4 2 4 3 2 3" xfId="16166" xr:uid="{00000000-0005-0000-0000-0000233F0000}"/>
    <cellStyle name="Normal 2 4 2 4 3 2 4" xfId="16167" xr:uid="{00000000-0005-0000-0000-0000243F0000}"/>
    <cellStyle name="Normal 2 4 2 4 3 3" xfId="16168" xr:uid="{00000000-0005-0000-0000-0000253F0000}"/>
    <cellStyle name="Normal 2 4 2 4 3 3 2" xfId="16169" xr:uid="{00000000-0005-0000-0000-0000263F0000}"/>
    <cellStyle name="Normal 2 4 2 4 3 3 2 2" xfId="16170" xr:uid="{00000000-0005-0000-0000-0000273F0000}"/>
    <cellStyle name="Normal 2 4 2 4 3 3 2 3" xfId="16171" xr:uid="{00000000-0005-0000-0000-0000283F0000}"/>
    <cellStyle name="Normal 2 4 2 4 3 3 3" xfId="16172" xr:uid="{00000000-0005-0000-0000-0000293F0000}"/>
    <cellStyle name="Normal 2 4 2 4 3 3 4" xfId="16173" xr:uid="{00000000-0005-0000-0000-00002A3F0000}"/>
    <cellStyle name="Normal 2 4 2 4 3 4" xfId="16174" xr:uid="{00000000-0005-0000-0000-00002B3F0000}"/>
    <cellStyle name="Normal 2 4 2 4 3 4 2" xfId="16175" xr:uid="{00000000-0005-0000-0000-00002C3F0000}"/>
    <cellStyle name="Normal 2 4 2 4 3 4 2 2" xfId="16176" xr:uid="{00000000-0005-0000-0000-00002D3F0000}"/>
    <cellStyle name="Normal 2 4 2 4 3 4 2 3" xfId="16177" xr:uid="{00000000-0005-0000-0000-00002E3F0000}"/>
    <cellStyle name="Normal 2 4 2 4 3 4 3" xfId="16178" xr:uid="{00000000-0005-0000-0000-00002F3F0000}"/>
    <cellStyle name="Normal 2 4 2 4 3 4 4" xfId="16179" xr:uid="{00000000-0005-0000-0000-0000303F0000}"/>
    <cellStyle name="Normal 2 4 2 4 3 5" xfId="16180" xr:uid="{00000000-0005-0000-0000-0000313F0000}"/>
    <cellStyle name="Normal 2 4 2 4 3 5 2" xfId="16181" xr:uid="{00000000-0005-0000-0000-0000323F0000}"/>
    <cellStyle name="Normal 2 4 2 4 3 5 2 2" xfId="16182" xr:uid="{00000000-0005-0000-0000-0000333F0000}"/>
    <cellStyle name="Normal 2 4 2 4 3 5 2 3" xfId="16183" xr:uid="{00000000-0005-0000-0000-0000343F0000}"/>
    <cellStyle name="Normal 2 4 2 4 3 5 3" xfId="16184" xr:uid="{00000000-0005-0000-0000-0000353F0000}"/>
    <cellStyle name="Normal 2 4 2 4 3 5 4" xfId="16185" xr:uid="{00000000-0005-0000-0000-0000363F0000}"/>
    <cellStyle name="Normal 2 4 2 4 3 6" xfId="16186" xr:uid="{00000000-0005-0000-0000-0000373F0000}"/>
    <cellStyle name="Normal 2 4 2 4 3 6 2" xfId="16187" xr:uid="{00000000-0005-0000-0000-0000383F0000}"/>
    <cellStyle name="Normal 2 4 2 4 3 6 2 2" xfId="16188" xr:uid="{00000000-0005-0000-0000-0000393F0000}"/>
    <cellStyle name="Normal 2 4 2 4 3 6 2 3" xfId="16189" xr:uid="{00000000-0005-0000-0000-00003A3F0000}"/>
    <cellStyle name="Normal 2 4 2 4 3 6 3" xfId="16190" xr:uid="{00000000-0005-0000-0000-00003B3F0000}"/>
    <cellStyle name="Normal 2 4 2 4 3 6 4" xfId="16191" xr:uid="{00000000-0005-0000-0000-00003C3F0000}"/>
    <cellStyle name="Normal 2 4 2 4 3 7" xfId="16192" xr:uid="{00000000-0005-0000-0000-00003D3F0000}"/>
    <cellStyle name="Normal 2 4 2 4 3 7 2" xfId="16193" xr:uid="{00000000-0005-0000-0000-00003E3F0000}"/>
    <cellStyle name="Normal 2 4 2 4 3 7 2 2" xfId="16194" xr:uid="{00000000-0005-0000-0000-00003F3F0000}"/>
    <cellStyle name="Normal 2 4 2 4 3 7 2 3" xfId="16195" xr:uid="{00000000-0005-0000-0000-0000403F0000}"/>
    <cellStyle name="Normal 2 4 2 4 3 7 3" xfId="16196" xr:uid="{00000000-0005-0000-0000-0000413F0000}"/>
    <cellStyle name="Normal 2 4 2 4 3 7 4" xfId="16197" xr:uid="{00000000-0005-0000-0000-0000423F0000}"/>
    <cellStyle name="Normal 2 4 2 4 3 8" xfId="16198" xr:uid="{00000000-0005-0000-0000-0000433F0000}"/>
    <cellStyle name="Normal 2 4 2 4 3 8 2" xfId="16199" xr:uid="{00000000-0005-0000-0000-0000443F0000}"/>
    <cellStyle name="Normal 2 4 2 4 3 8 3" xfId="16200" xr:uid="{00000000-0005-0000-0000-0000453F0000}"/>
    <cellStyle name="Normal 2 4 2 4 3 9" xfId="16201" xr:uid="{00000000-0005-0000-0000-0000463F0000}"/>
    <cellStyle name="Normal 2 4 2 4 4" xfId="16202" xr:uid="{00000000-0005-0000-0000-0000473F0000}"/>
    <cellStyle name="Normal 2 4 2 4 4 2" xfId="16203" xr:uid="{00000000-0005-0000-0000-0000483F0000}"/>
    <cellStyle name="Normal 2 4 2 4 4 2 2" xfId="16204" xr:uid="{00000000-0005-0000-0000-0000493F0000}"/>
    <cellStyle name="Normal 2 4 2 4 4 2 3" xfId="16205" xr:uid="{00000000-0005-0000-0000-00004A3F0000}"/>
    <cellStyle name="Normal 2 4 2 4 4 3" xfId="16206" xr:uid="{00000000-0005-0000-0000-00004B3F0000}"/>
    <cellStyle name="Normal 2 4 2 4 4 4" xfId="16207" xr:uid="{00000000-0005-0000-0000-00004C3F0000}"/>
    <cellStyle name="Normal 2 4 2 4 5" xfId="16208" xr:uid="{00000000-0005-0000-0000-00004D3F0000}"/>
    <cellStyle name="Normal 2 4 2 4 5 2" xfId="16209" xr:uid="{00000000-0005-0000-0000-00004E3F0000}"/>
    <cellStyle name="Normal 2 4 2 4 5 2 2" xfId="16210" xr:uid="{00000000-0005-0000-0000-00004F3F0000}"/>
    <cellStyle name="Normal 2 4 2 4 5 2 3" xfId="16211" xr:uid="{00000000-0005-0000-0000-0000503F0000}"/>
    <cellStyle name="Normal 2 4 2 4 5 3" xfId="16212" xr:uid="{00000000-0005-0000-0000-0000513F0000}"/>
    <cellStyle name="Normal 2 4 2 4 5 4" xfId="16213" xr:uid="{00000000-0005-0000-0000-0000523F0000}"/>
    <cellStyle name="Normal 2 4 2 4 6" xfId="16214" xr:uid="{00000000-0005-0000-0000-0000533F0000}"/>
    <cellStyle name="Normal 2 4 2 4 6 2" xfId="16215" xr:uid="{00000000-0005-0000-0000-0000543F0000}"/>
    <cellStyle name="Normal 2 4 2 4 6 2 2" xfId="16216" xr:uid="{00000000-0005-0000-0000-0000553F0000}"/>
    <cellStyle name="Normal 2 4 2 4 6 2 3" xfId="16217" xr:uid="{00000000-0005-0000-0000-0000563F0000}"/>
    <cellStyle name="Normal 2 4 2 4 6 3" xfId="16218" xr:uid="{00000000-0005-0000-0000-0000573F0000}"/>
    <cellStyle name="Normal 2 4 2 4 6 4" xfId="16219" xr:uid="{00000000-0005-0000-0000-0000583F0000}"/>
    <cellStyle name="Normal 2 4 2 4 7" xfId="16220" xr:uid="{00000000-0005-0000-0000-0000593F0000}"/>
    <cellStyle name="Normal 2 4 2 4 7 2" xfId="16221" xr:uid="{00000000-0005-0000-0000-00005A3F0000}"/>
    <cellStyle name="Normal 2 4 2 4 7 2 2" xfId="16222" xr:uid="{00000000-0005-0000-0000-00005B3F0000}"/>
    <cellStyle name="Normal 2 4 2 4 7 2 3" xfId="16223" xr:uid="{00000000-0005-0000-0000-00005C3F0000}"/>
    <cellStyle name="Normal 2 4 2 4 7 3" xfId="16224" xr:uid="{00000000-0005-0000-0000-00005D3F0000}"/>
    <cellStyle name="Normal 2 4 2 4 7 4" xfId="16225" xr:uid="{00000000-0005-0000-0000-00005E3F0000}"/>
    <cellStyle name="Normal 2 4 2 4 8" xfId="16226" xr:uid="{00000000-0005-0000-0000-00005F3F0000}"/>
    <cellStyle name="Normal 2 4 2 4 8 2" xfId="16227" xr:uid="{00000000-0005-0000-0000-0000603F0000}"/>
    <cellStyle name="Normal 2 4 2 4 8 2 2" xfId="16228" xr:uid="{00000000-0005-0000-0000-0000613F0000}"/>
    <cellStyle name="Normal 2 4 2 4 8 2 3" xfId="16229" xr:uid="{00000000-0005-0000-0000-0000623F0000}"/>
    <cellStyle name="Normal 2 4 2 4 8 3" xfId="16230" xr:uid="{00000000-0005-0000-0000-0000633F0000}"/>
    <cellStyle name="Normal 2 4 2 4 8 4" xfId="16231" xr:uid="{00000000-0005-0000-0000-0000643F0000}"/>
    <cellStyle name="Normal 2 4 2 4 9" xfId="16232" xr:uid="{00000000-0005-0000-0000-0000653F0000}"/>
    <cellStyle name="Normal 2 4 2 4 9 2" xfId="16233" xr:uid="{00000000-0005-0000-0000-0000663F0000}"/>
    <cellStyle name="Normal 2 4 2 4 9 2 2" xfId="16234" xr:uid="{00000000-0005-0000-0000-0000673F0000}"/>
    <cellStyle name="Normal 2 4 2 4 9 2 3" xfId="16235" xr:uid="{00000000-0005-0000-0000-0000683F0000}"/>
    <cellStyle name="Normal 2 4 2 4 9 3" xfId="16236" xr:uid="{00000000-0005-0000-0000-0000693F0000}"/>
    <cellStyle name="Normal 2 4 2 4 9 4" xfId="16237" xr:uid="{00000000-0005-0000-0000-00006A3F0000}"/>
    <cellStyle name="Normal 2 4 2 5" xfId="16238" xr:uid="{00000000-0005-0000-0000-00006B3F0000}"/>
    <cellStyle name="Normal 2 4 2 5 10" xfId="16239" xr:uid="{00000000-0005-0000-0000-00006C3F0000}"/>
    <cellStyle name="Normal 2 4 2 5 2" xfId="16240" xr:uid="{00000000-0005-0000-0000-00006D3F0000}"/>
    <cellStyle name="Normal 2 4 2 5 2 2" xfId="16241" xr:uid="{00000000-0005-0000-0000-00006E3F0000}"/>
    <cellStyle name="Normal 2 4 2 5 2 2 2" xfId="16242" xr:uid="{00000000-0005-0000-0000-00006F3F0000}"/>
    <cellStyle name="Normal 2 4 2 5 2 2 3" xfId="16243" xr:uid="{00000000-0005-0000-0000-0000703F0000}"/>
    <cellStyle name="Normal 2 4 2 5 2 3" xfId="16244" xr:uid="{00000000-0005-0000-0000-0000713F0000}"/>
    <cellStyle name="Normal 2 4 2 5 2 4" xfId="16245" xr:uid="{00000000-0005-0000-0000-0000723F0000}"/>
    <cellStyle name="Normal 2 4 2 5 3" xfId="16246" xr:uid="{00000000-0005-0000-0000-0000733F0000}"/>
    <cellStyle name="Normal 2 4 2 5 3 2" xfId="16247" xr:uid="{00000000-0005-0000-0000-0000743F0000}"/>
    <cellStyle name="Normal 2 4 2 5 3 2 2" xfId="16248" xr:uid="{00000000-0005-0000-0000-0000753F0000}"/>
    <cellStyle name="Normal 2 4 2 5 3 2 3" xfId="16249" xr:uid="{00000000-0005-0000-0000-0000763F0000}"/>
    <cellStyle name="Normal 2 4 2 5 3 3" xfId="16250" xr:uid="{00000000-0005-0000-0000-0000773F0000}"/>
    <cellStyle name="Normal 2 4 2 5 3 4" xfId="16251" xr:uid="{00000000-0005-0000-0000-0000783F0000}"/>
    <cellStyle name="Normal 2 4 2 5 4" xfId="16252" xr:uid="{00000000-0005-0000-0000-0000793F0000}"/>
    <cellStyle name="Normal 2 4 2 5 4 2" xfId="16253" xr:uid="{00000000-0005-0000-0000-00007A3F0000}"/>
    <cellStyle name="Normal 2 4 2 5 4 2 2" xfId="16254" xr:uid="{00000000-0005-0000-0000-00007B3F0000}"/>
    <cellStyle name="Normal 2 4 2 5 4 2 3" xfId="16255" xr:uid="{00000000-0005-0000-0000-00007C3F0000}"/>
    <cellStyle name="Normal 2 4 2 5 4 3" xfId="16256" xr:uid="{00000000-0005-0000-0000-00007D3F0000}"/>
    <cellStyle name="Normal 2 4 2 5 4 4" xfId="16257" xr:uid="{00000000-0005-0000-0000-00007E3F0000}"/>
    <cellStyle name="Normal 2 4 2 5 5" xfId="16258" xr:uid="{00000000-0005-0000-0000-00007F3F0000}"/>
    <cellStyle name="Normal 2 4 2 5 5 2" xfId="16259" xr:uid="{00000000-0005-0000-0000-0000803F0000}"/>
    <cellStyle name="Normal 2 4 2 5 5 2 2" xfId="16260" xr:uid="{00000000-0005-0000-0000-0000813F0000}"/>
    <cellStyle name="Normal 2 4 2 5 5 2 3" xfId="16261" xr:uid="{00000000-0005-0000-0000-0000823F0000}"/>
    <cellStyle name="Normal 2 4 2 5 5 3" xfId="16262" xr:uid="{00000000-0005-0000-0000-0000833F0000}"/>
    <cellStyle name="Normal 2 4 2 5 5 4" xfId="16263" xr:uid="{00000000-0005-0000-0000-0000843F0000}"/>
    <cellStyle name="Normal 2 4 2 5 6" xfId="16264" xr:uid="{00000000-0005-0000-0000-0000853F0000}"/>
    <cellStyle name="Normal 2 4 2 5 6 2" xfId="16265" xr:uid="{00000000-0005-0000-0000-0000863F0000}"/>
    <cellStyle name="Normal 2 4 2 5 6 2 2" xfId="16266" xr:uid="{00000000-0005-0000-0000-0000873F0000}"/>
    <cellStyle name="Normal 2 4 2 5 6 2 3" xfId="16267" xr:uid="{00000000-0005-0000-0000-0000883F0000}"/>
    <cellStyle name="Normal 2 4 2 5 6 3" xfId="16268" xr:uid="{00000000-0005-0000-0000-0000893F0000}"/>
    <cellStyle name="Normal 2 4 2 5 6 4" xfId="16269" xr:uid="{00000000-0005-0000-0000-00008A3F0000}"/>
    <cellStyle name="Normal 2 4 2 5 7" xfId="16270" xr:uid="{00000000-0005-0000-0000-00008B3F0000}"/>
    <cellStyle name="Normal 2 4 2 5 7 2" xfId="16271" xr:uid="{00000000-0005-0000-0000-00008C3F0000}"/>
    <cellStyle name="Normal 2 4 2 5 7 2 2" xfId="16272" xr:uid="{00000000-0005-0000-0000-00008D3F0000}"/>
    <cellStyle name="Normal 2 4 2 5 7 2 3" xfId="16273" xr:uid="{00000000-0005-0000-0000-00008E3F0000}"/>
    <cellStyle name="Normal 2 4 2 5 7 3" xfId="16274" xr:uid="{00000000-0005-0000-0000-00008F3F0000}"/>
    <cellStyle name="Normal 2 4 2 5 7 4" xfId="16275" xr:uid="{00000000-0005-0000-0000-0000903F0000}"/>
    <cellStyle name="Normal 2 4 2 5 8" xfId="16276" xr:uid="{00000000-0005-0000-0000-0000913F0000}"/>
    <cellStyle name="Normal 2 4 2 5 8 2" xfId="16277" xr:uid="{00000000-0005-0000-0000-0000923F0000}"/>
    <cellStyle name="Normal 2 4 2 5 8 3" xfId="16278" xr:uid="{00000000-0005-0000-0000-0000933F0000}"/>
    <cellStyle name="Normal 2 4 2 5 9" xfId="16279" xr:uid="{00000000-0005-0000-0000-0000943F0000}"/>
    <cellStyle name="Normal 2 4 2 6" xfId="16280" xr:uid="{00000000-0005-0000-0000-0000953F0000}"/>
    <cellStyle name="Normal 2 4 2 6 10" xfId="16281" xr:uid="{00000000-0005-0000-0000-0000963F0000}"/>
    <cellStyle name="Normal 2 4 2 6 2" xfId="16282" xr:uid="{00000000-0005-0000-0000-0000973F0000}"/>
    <cellStyle name="Normal 2 4 2 6 2 2" xfId="16283" xr:uid="{00000000-0005-0000-0000-0000983F0000}"/>
    <cellStyle name="Normal 2 4 2 6 2 2 2" xfId="16284" xr:uid="{00000000-0005-0000-0000-0000993F0000}"/>
    <cellStyle name="Normal 2 4 2 6 2 2 3" xfId="16285" xr:uid="{00000000-0005-0000-0000-00009A3F0000}"/>
    <cellStyle name="Normal 2 4 2 6 2 3" xfId="16286" xr:uid="{00000000-0005-0000-0000-00009B3F0000}"/>
    <cellStyle name="Normal 2 4 2 6 2 4" xfId="16287" xr:uid="{00000000-0005-0000-0000-00009C3F0000}"/>
    <cellStyle name="Normal 2 4 2 6 3" xfId="16288" xr:uid="{00000000-0005-0000-0000-00009D3F0000}"/>
    <cellStyle name="Normal 2 4 2 6 3 2" xfId="16289" xr:uid="{00000000-0005-0000-0000-00009E3F0000}"/>
    <cellStyle name="Normal 2 4 2 6 3 2 2" xfId="16290" xr:uid="{00000000-0005-0000-0000-00009F3F0000}"/>
    <cellStyle name="Normal 2 4 2 6 3 2 3" xfId="16291" xr:uid="{00000000-0005-0000-0000-0000A03F0000}"/>
    <cellStyle name="Normal 2 4 2 6 3 3" xfId="16292" xr:uid="{00000000-0005-0000-0000-0000A13F0000}"/>
    <cellStyle name="Normal 2 4 2 6 3 4" xfId="16293" xr:uid="{00000000-0005-0000-0000-0000A23F0000}"/>
    <cellStyle name="Normal 2 4 2 6 4" xfId="16294" xr:uid="{00000000-0005-0000-0000-0000A33F0000}"/>
    <cellStyle name="Normal 2 4 2 6 4 2" xfId="16295" xr:uid="{00000000-0005-0000-0000-0000A43F0000}"/>
    <cellStyle name="Normal 2 4 2 6 4 2 2" xfId="16296" xr:uid="{00000000-0005-0000-0000-0000A53F0000}"/>
    <cellStyle name="Normal 2 4 2 6 4 2 3" xfId="16297" xr:uid="{00000000-0005-0000-0000-0000A63F0000}"/>
    <cellStyle name="Normal 2 4 2 6 4 3" xfId="16298" xr:uid="{00000000-0005-0000-0000-0000A73F0000}"/>
    <cellStyle name="Normal 2 4 2 6 4 4" xfId="16299" xr:uid="{00000000-0005-0000-0000-0000A83F0000}"/>
    <cellStyle name="Normal 2 4 2 6 5" xfId="16300" xr:uid="{00000000-0005-0000-0000-0000A93F0000}"/>
    <cellStyle name="Normal 2 4 2 6 5 2" xfId="16301" xr:uid="{00000000-0005-0000-0000-0000AA3F0000}"/>
    <cellStyle name="Normal 2 4 2 6 5 2 2" xfId="16302" xr:uid="{00000000-0005-0000-0000-0000AB3F0000}"/>
    <cellStyle name="Normal 2 4 2 6 5 2 3" xfId="16303" xr:uid="{00000000-0005-0000-0000-0000AC3F0000}"/>
    <cellStyle name="Normal 2 4 2 6 5 3" xfId="16304" xr:uid="{00000000-0005-0000-0000-0000AD3F0000}"/>
    <cellStyle name="Normal 2 4 2 6 5 4" xfId="16305" xr:uid="{00000000-0005-0000-0000-0000AE3F0000}"/>
    <cellStyle name="Normal 2 4 2 6 6" xfId="16306" xr:uid="{00000000-0005-0000-0000-0000AF3F0000}"/>
    <cellStyle name="Normal 2 4 2 6 6 2" xfId="16307" xr:uid="{00000000-0005-0000-0000-0000B03F0000}"/>
    <cellStyle name="Normal 2 4 2 6 6 2 2" xfId="16308" xr:uid="{00000000-0005-0000-0000-0000B13F0000}"/>
    <cellStyle name="Normal 2 4 2 6 6 2 3" xfId="16309" xr:uid="{00000000-0005-0000-0000-0000B23F0000}"/>
    <cellStyle name="Normal 2 4 2 6 6 3" xfId="16310" xr:uid="{00000000-0005-0000-0000-0000B33F0000}"/>
    <cellStyle name="Normal 2 4 2 6 6 4" xfId="16311" xr:uid="{00000000-0005-0000-0000-0000B43F0000}"/>
    <cellStyle name="Normal 2 4 2 6 7" xfId="16312" xr:uid="{00000000-0005-0000-0000-0000B53F0000}"/>
    <cellStyle name="Normal 2 4 2 6 7 2" xfId="16313" xr:uid="{00000000-0005-0000-0000-0000B63F0000}"/>
    <cellStyle name="Normal 2 4 2 6 7 2 2" xfId="16314" xr:uid="{00000000-0005-0000-0000-0000B73F0000}"/>
    <cellStyle name="Normal 2 4 2 6 7 2 3" xfId="16315" xr:uid="{00000000-0005-0000-0000-0000B83F0000}"/>
    <cellStyle name="Normal 2 4 2 6 7 3" xfId="16316" xr:uid="{00000000-0005-0000-0000-0000B93F0000}"/>
    <cellStyle name="Normal 2 4 2 6 7 4" xfId="16317" xr:uid="{00000000-0005-0000-0000-0000BA3F0000}"/>
    <cellStyle name="Normal 2 4 2 6 8" xfId="16318" xr:uid="{00000000-0005-0000-0000-0000BB3F0000}"/>
    <cellStyle name="Normal 2 4 2 6 8 2" xfId="16319" xr:uid="{00000000-0005-0000-0000-0000BC3F0000}"/>
    <cellStyle name="Normal 2 4 2 6 8 3" xfId="16320" xr:uid="{00000000-0005-0000-0000-0000BD3F0000}"/>
    <cellStyle name="Normal 2 4 2 6 9" xfId="16321" xr:uid="{00000000-0005-0000-0000-0000BE3F0000}"/>
    <cellStyle name="Normal 2 4 2 7" xfId="16322" xr:uid="{00000000-0005-0000-0000-0000BF3F0000}"/>
    <cellStyle name="Normal 2 4 2 7 2" xfId="16323" xr:uid="{00000000-0005-0000-0000-0000C03F0000}"/>
    <cellStyle name="Normal 2 4 2 7 2 2" xfId="16324" xr:uid="{00000000-0005-0000-0000-0000C13F0000}"/>
    <cellStyle name="Normal 2 4 2 7 2 3" xfId="16325" xr:uid="{00000000-0005-0000-0000-0000C23F0000}"/>
    <cellStyle name="Normal 2 4 2 7 3" xfId="16326" xr:uid="{00000000-0005-0000-0000-0000C33F0000}"/>
    <cellStyle name="Normal 2 4 2 7 4" xfId="16327" xr:uid="{00000000-0005-0000-0000-0000C43F0000}"/>
    <cellStyle name="Normal 2 4 2 8" xfId="16328" xr:uid="{00000000-0005-0000-0000-0000C53F0000}"/>
    <cellStyle name="Normal 2 4 2 8 2" xfId="16329" xr:uid="{00000000-0005-0000-0000-0000C63F0000}"/>
    <cellStyle name="Normal 2 4 2 8 2 2" xfId="16330" xr:uid="{00000000-0005-0000-0000-0000C73F0000}"/>
    <cellStyle name="Normal 2 4 2 8 2 3" xfId="16331" xr:uid="{00000000-0005-0000-0000-0000C83F0000}"/>
    <cellStyle name="Normal 2 4 2 8 3" xfId="16332" xr:uid="{00000000-0005-0000-0000-0000C93F0000}"/>
    <cellStyle name="Normal 2 4 2 8 4" xfId="16333" xr:uid="{00000000-0005-0000-0000-0000CA3F0000}"/>
    <cellStyle name="Normal 2 4 2 9" xfId="16334" xr:uid="{00000000-0005-0000-0000-0000CB3F0000}"/>
    <cellStyle name="Normal 2 4 2 9 2" xfId="16335" xr:uid="{00000000-0005-0000-0000-0000CC3F0000}"/>
    <cellStyle name="Normal 2 4 2 9 2 2" xfId="16336" xr:uid="{00000000-0005-0000-0000-0000CD3F0000}"/>
    <cellStyle name="Normal 2 4 2 9 2 3" xfId="16337" xr:uid="{00000000-0005-0000-0000-0000CE3F0000}"/>
    <cellStyle name="Normal 2 4 2 9 3" xfId="16338" xr:uid="{00000000-0005-0000-0000-0000CF3F0000}"/>
    <cellStyle name="Normal 2 4 2 9 4" xfId="16339" xr:uid="{00000000-0005-0000-0000-0000D03F0000}"/>
    <cellStyle name="Normal 2 4 3" xfId="16340" xr:uid="{00000000-0005-0000-0000-0000D13F0000}"/>
    <cellStyle name="Normal 2 4 3 10" xfId="16341" xr:uid="{00000000-0005-0000-0000-0000D23F0000}"/>
    <cellStyle name="Normal 2 4 3 10 2" xfId="16342" xr:uid="{00000000-0005-0000-0000-0000D33F0000}"/>
    <cellStyle name="Normal 2 4 3 10 3" xfId="16343" xr:uid="{00000000-0005-0000-0000-0000D43F0000}"/>
    <cellStyle name="Normal 2 4 3 11" xfId="16344" xr:uid="{00000000-0005-0000-0000-0000D53F0000}"/>
    <cellStyle name="Normal 2 4 3 12" xfId="16345" xr:uid="{00000000-0005-0000-0000-0000D63F0000}"/>
    <cellStyle name="Normal 2 4 3 13" xfId="16346" xr:uid="{00000000-0005-0000-0000-0000D73F0000}"/>
    <cellStyle name="Normal 2 4 3 2" xfId="16347" xr:uid="{00000000-0005-0000-0000-0000D83F0000}"/>
    <cellStyle name="Normal 2 4 3 2 10" xfId="16348" xr:uid="{00000000-0005-0000-0000-0000D93F0000}"/>
    <cellStyle name="Normal 2 4 3 2 2" xfId="16349" xr:uid="{00000000-0005-0000-0000-0000DA3F0000}"/>
    <cellStyle name="Normal 2 4 3 2 2 2" xfId="16350" xr:uid="{00000000-0005-0000-0000-0000DB3F0000}"/>
    <cellStyle name="Normal 2 4 3 2 2 2 2" xfId="16351" xr:uid="{00000000-0005-0000-0000-0000DC3F0000}"/>
    <cellStyle name="Normal 2 4 3 2 2 2 3" xfId="16352" xr:uid="{00000000-0005-0000-0000-0000DD3F0000}"/>
    <cellStyle name="Normal 2 4 3 2 2 3" xfId="16353" xr:uid="{00000000-0005-0000-0000-0000DE3F0000}"/>
    <cellStyle name="Normal 2 4 3 2 2 4" xfId="16354" xr:uid="{00000000-0005-0000-0000-0000DF3F0000}"/>
    <cellStyle name="Normal 2 4 3 2 3" xfId="16355" xr:uid="{00000000-0005-0000-0000-0000E03F0000}"/>
    <cellStyle name="Normal 2 4 3 2 3 2" xfId="16356" xr:uid="{00000000-0005-0000-0000-0000E13F0000}"/>
    <cellStyle name="Normal 2 4 3 2 3 2 2" xfId="16357" xr:uid="{00000000-0005-0000-0000-0000E23F0000}"/>
    <cellStyle name="Normal 2 4 3 2 3 2 3" xfId="16358" xr:uid="{00000000-0005-0000-0000-0000E33F0000}"/>
    <cellStyle name="Normal 2 4 3 2 3 3" xfId="16359" xr:uid="{00000000-0005-0000-0000-0000E43F0000}"/>
    <cellStyle name="Normal 2 4 3 2 3 4" xfId="16360" xr:uid="{00000000-0005-0000-0000-0000E53F0000}"/>
    <cellStyle name="Normal 2 4 3 2 4" xfId="16361" xr:uid="{00000000-0005-0000-0000-0000E63F0000}"/>
    <cellStyle name="Normal 2 4 3 2 4 2" xfId="16362" xr:uid="{00000000-0005-0000-0000-0000E73F0000}"/>
    <cellStyle name="Normal 2 4 3 2 4 2 2" xfId="16363" xr:uid="{00000000-0005-0000-0000-0000E83F0000}"/>
    <cellStyle name="Normal 2 4 3 2 4 2 3" xfId="16364" xr:uid="{00000000-0005-0000-0000-0000E93F0000}"/>
    <cellStyle name="Normal 2 4 3 2 4 3" xfId="16365" xr:uid="{00000000-0005-0000-0000-0000EA3F0000}"/>
    <cellStyle name="Normal 2 4 3 2 4 4" xfId="16366" xr:uid="{00000000-0005-0000-0000-0000EB3F0000}"/>
    <cellStyle name="Normal 2 4 3 2 5" xfId="16367" xr:uid="{00000000-0005-0000-0000-0000EC3F0000}"/>
    <cellStyle name="Normal 2 4 3 2 5 2" xfId="16368" xr:uid="{00000000-0005-0000-0000-0000ED3F0000}"/>
    <cellStyle name="Normal 2 4 3 2 5 2 2" xfId="16369" xr:uid="{00000000-0005-0000-0000-0000EE3F0000}"/>
    <cellStyle name="Normal 2 4 3 2 5 2 3" xfId="16370" xr:uid="{00000000-0005-0000-0000-0000EF3F0000}"/>
    <cellStyle name="Normal 2 4 3 2 5 3" xfId="16371" xr:uid="{00000000-0005-0000-0000-0000F03F0000}"/>
    <cellStyle name="Normal 2 4 3 2 5 4" xfId="16372" xr:uid="{00000000-0005-0000-0000-0000F13F0000}"/>
    <cellStyle name="Normal 2 4 3 2 6" xfId="16373" xr:uid="{00000000-0005-0000-0000-0000F23F0000}"/>
    <cellStyle name="Normal 2 4 3 2 6 2" xfId="16374" xr:uid="{00000000-0005-0000-0000-0000F33F0000}"/>
    <cellStyle name="Normal 2 4 3 2 6 2 2" xfId="16375" xr:uid="{00000000-0005-0000-0000-0000F43F0000}"/>
    <cellStyle name="Normal 2 4 3 2 6 2 3" xfId="16376" xr:uid="{00000000-0005-0000-0000-0000F53F0000}"/>
    <cellStyle name="Normal 2 4 3 2 6 3" xfId="16377" xr:uid="{00000000-0005-0000-0000-0000F63F0000}"/>
    <cellStyle name="Normal 2 4 3 2 6 4" xfId="16378" xr:uid="{00000000-0005-0000-0000-0000F73F0000}"/>
    <cellStyle name="Normal 2 4 3 2 7" xfId="16379" xr:uid="{00000000-0005-0000-0000-0000F83F0000}"/>
    <cellStyle name="Normal 2 4 3 2 7 2" xfId="16380" xr:uid="{00000000-0005-0000-0000-0000F93F0000}"/>
    <cellStyle name="Normal 2 4 3 2 7 2 2" xfId="16381" xr:uid="{00000000-0005-0000-0000-0000FA3F0000}"/>
    <cellStyle name="Normal 2 4 3 2 7 2 3" xfId="16382" xr:uid="{00000000-0005-0000-0000-0000FB3F0000}"/>
    <cellStyle name="Normal 2 4 3 2 7 3" xfId="16383" xr:uid="{00000000-0005-0000-0000-0000FC3F0000}"/>
    <cellStyle name="Normal 2 4 3 2 7 4" xfId="16384" xr:uid="{00000000-0005-0000-0000-0000FD3F0000}"/>
    <cellStyle name="Normal 2 4 3 2 8" xfId="16385" xr:uid="{00000000-0005-0000-0000-0000FE3F0000}"/>
    <cellStyle name="Normal 2 4 3 2 8 2" xfId="16386" xr:uid="{00000000-0005-0000-0000-0000FF3F0000}"/>
    <cellStyle name="Normal 2 4 3 2 8 3" xfId="16387" xr:uid="{00000000-0005-0000-0000-000000400000}"/>
    <cellStyle name="Normal 2 4 3 2 9" xfId="16388" xr:uid="{00000000-0005-0000-0000-000001400000}"/>
    <cellStyle name="Normal 2 4 3 3" xfId="16389" xr:uid="{00000000-0005-0000-0000-000002400000}"/>
    <cellStyle name="Normal 2 4 3 3 10" xfId="16390" xr:uid="{00000000-0005-0000-0000-000003400000}"/>
    <cellStyle name="Normal 2 4 3 3 2" xfId="16391" xr:uid="{00000000-0005-0000-0000-000004400000}"/>
    <cellStyle name="Normal 2 4 3 3 2 2" xfId="16392" xr:uid="{00000000-0005-0000-0000-000005400000}"/>
    <cellStyle name="Normal 2 4 3 3 2 2 2" xfId="16393" xr:uid="{00000000-0005-0000-0000-000006400000}"/>
    <cellStyle name="Normal 2 4 3 3 2 2 3" xfId="16394" xr:uid="{00000000-0005-0000-0000-000007400000}"/>
    <cellStyle name="Normal 2 4 3 3 2 3" xfId="16395" xr:uid="{00000000-0005-0000-0000-000008400000}"/>
    <cellStyle name="Normal 2 4 3 3 2 4" xfId="16396" xr:uid="{00000000-0005-0000-0000-000009400000}"/>
    <cellStyle name="Normal 2 4 3 3 3" xfId="16397" xr:uid="{00000000-0005-0000-0000-00000A400000}"/>
    <cellStyle name="Normal 2 4 3 3 3 2" xfId="16398" xr:uid="{00000000-0005-0000-0000-00000B400000}"/>
    <cellStyle name="Normal 2 4 3 3 3 2 2" xfId="16399" xr:uid="{00000000-0005-0000-0000-00000C400000}"/>
    <cellStyle name="Normal 2 4 3 3 3 2 3" xfId="16400" xr:uid="{00000000-0005-0000-0000-00000D400000}"/>
    <cellStyle name="Normal 2 4 3 3 3 3" xfId="16401" xr:uid="{00000000-0005-0000-0000-00000E400000}"/>
    <cellStyle name="Normal 2 4 3 3 3 4" xfId="16402" xr:uid="{00000000-0005-0000-0000-00000F400000}"/>
    <cellStyle name="Normal 2 4 3 3 4" xfId="16403" xr:uid="{00000000-0005-0000-0000-000010400000}"/>
    <cellStyle name="Normal 2 4 3 3 4 2" xfId="16404" xr:uid="{00000000-0005-0000-0000-000011400000}"/>
    <cellStyle name="Normal 2 4 3 3 4 2 2" xfId="16405" xr:uid="{00000000-0005-0000-0000-000012400000}"/>
    <cellStyle name="Normal 2 4 3 3 4 2 3" xfId="16406" xr:uid="{00000000-0005-0000-0000-000013400000}"/>
    <cellStyle name="Normal 2 4 3 3 4 3" xfId="16407" xr:uid="{00000000-0005-0000-0000-000014400000}"/>
    <cellStyle name="Normal 2 4 3 3 4 4" xfId="16408" xr:uid="{00000000-0005-0000-0000-000015400000}"/>
    <cellStyle name="Normal 2 4 3 3 5" xfId="16409" xr:uid="{00000000-0005-0000-0000-000016400000}"/>
    <cellStyle name="Normal 2 4 3 3 5 2" xfId="16410" xr:uid="{00000000-0005-0000-0000-000017400000}"/>
    <cellStyle name="Normal 2 4 3 3 5 2 2" xfId="16411" xr:uid="{00000000-0005-0000-0000-000018400000}"/>
    <cellStyle name="Normal 2 4 3 3 5 2 3" xfId="16412" xr:uid="{00000000-0005-0000-0000-000019400000}"/>
    <cellStyle name="Normal 2 4 3 3 5 3" xfId="16413" xr:uid="{00000000-0005-0000-0000-00001A400000}"/>
    <cellStyle name="Normal 2 4 3 3 5 4" xfId="16414" xr:uid="{00000000-0005-0000-0000-00001B400000}"/>
    <cellStyle name="Normal 2 4 3 3 6" xfId="16415" xr:uid="{00000000-0005-0000-0000-00001C400000}"/>
    <cellStyle name="Normal 2 4 3 3 6 2" xfId="16416" xr:uid="{00000000-0005-0000-0000-00001D400000}"/>
    <cellStyle name="Normal 2 4 3 3 6 2 2" xfId="16417" xr:uid="{00000000-0005-0000-0000-00001E400000}"/>
    <cellStyle name="Normal 2 4 3 3 6 2 3" xfId="16418" xr:uid="{00000000-0005-0000-0000-00001F400000}"/>
    <cellStyle name="Normal 2 4 3 3 6 3" xfId="16419" xr:uid="{00000000-0005-0000-0000-000020400000}"/>
    <cellStyle name="Normal 2 4 3 3 6 4" xfId="16420" xr:uid="{00000000-0005-0000-0000-000021400000}"/>
    <cellStyle name="Normal 2 4 3 3 7" xfId="16421" xr:uid="{00000000-0005-0000-0000-000022400000}"/>
    <cellStyle name="Normal 2 4 3 3 7 2" xfId="16422" xr:uid="{00000000-0005-0000-0000-000023400000}"/>
    <cellStyle name="Normal 2 4 3 3 7 2 2" xfId="16423" xr:uid="{00000000-0005-0000-0000-000024400000}"/>
    <cellStyle name="Normal 2 4 3 3 7 2 3" xfId="16424" xr:uid="{00000000-0005-0000-0000-000025400000}"/>
    <cellStyle name="Normal 2 4 3 3 7 3" xfId="16425" xr:uid="{00000000-0005-0000-0000-000026400000}"/>
    <cellStyle name="Normal 2 4 3 3 7 4" xfId="16426" xr:uid="{00000000-0005-0000-0000-000027400000}"/>
    <cellStyle name="Normal 2 4 3 3 8" xfId="16427" xr:uid="{00000000-0005-0000-0000-000028400000}"/>
    <cellStyle name="Normal 2 4 3 3 8 2" xfId="16428" xr:uid="{00000000-0005-0000-0000-000029400000}"/>
    <cellStyle name="Normal 2 4 3 3 8 3" xfId="16429" xr:uid="{00000000-0005-0000-0000-00002A400000}"/>
    <cellStyle name="Normal 2 4 3 3 9" xfId="16430" xr:uid="{00000000-0005-0000-0000-00002B400000}"/>
    <cellStyle name="Normal 2 4 3 4" xfId="16431" xr:uid="{00000000-0005-0000-0000-00002C400000}"/>
    <cellStyle name="Normal 2 4 3 4 2" xfId="16432" xr:uid="{00000000-0005-0000-0000-00002D400000}"/>
    <cellStyle name="Normal 2 4 3 4 2 2" xfId="16433" xr:uid="{00000000-0005-0000-0000-00002E400000}"/>
    <cellStyle name="Normal 2 4 3 4 2 3" xfId="16434" xr:uid="{00000000-0005-0000-0000-00002F400000}"/>
    <cellStyle name="Normal 2 4 3 4 3" xfId="16435" xr:uid="{00000000-0005-0000-0000-000030400000}"/>
    <cellStyle name="Normal 2 4 3 4 4" xfId="16436" xr:uid="{00000000-0005-0000-0000-000031400000}"/>
    <cellStyle name="Normal 2 4 3 5" xfId="16437" xr:uid="{00000000-0005-0000-0000-000032400000}"/>
    <cellStyle name="Normal 2 4 3 5 2" xfId="16438" xr:uid="{00000000-0005-0000-0000-000033400000}"/>
    <cellStyle name="Normal 2 4 3 5 2 2" xfId="16439" xr:uid="{00000000-0005-0000-0000-000034400000}"/>
    <cellStyle name="Normal 2 4 3 5 2 3" xfId="16440" xr:uid="{00000000-0005-0000-0000-000035400000}"/>
    <cellStyle name="Normal 2 4 3 5 3" xfId="16441" xr:uid="{00000000-0005-0000-0000-000036400000}"/>
    <cellStyle name="Normal 2 4 3 5 4" xfId="16442" xr:uid="{00000000-0005-0000-0000-000037400000}"/>
    <cellStyle name="Normal 2 4 3 6" xfId="16443" xr:uid="{00000000-0005-0000-0000-000038400000}"/>
    <cellStyle name="Normal 2 4 3 6 2" xfId="16444" xr:uid="{00000000-0005-0000-0000-000039400000}"/>
    <cellStyle name="Normal 2 4 3 6 2 2" xfId="16445" xr:uid="{00000000-0005-0000-0000-00003A400000}"/>
    <cellStyle name="Normal 2 4 3 6 2 3" xfId="16446" xr:uid="{00000000-0005-0000-0000-00003B400000}"/>
    <cellStyle name="Normal 2 4 3 6 3" xfId="16447" xr:uid="{00000000-0005-0000-0000-00003C400000}"/>
    <cellStyle name="Normal 2 4 3 6 4" xfId="16448" xr:uid="{00000000-0005-0000-0000-00003D400000}"/>
    <cellStyle name="Normal 2 4 3 7" xfId="16449" xr:uid="{00000000-0005-0000-0000-00003E400000}"/>
    <cellStyle name="Normal 2 4 3 7 2" xfId="16450" xr:uid="{00000000-0005-0000-0000-00003F400000}"/>
    <cellStyle name="Normal 2 4 3 7 2 2" xfId="16451" xr:uid="{00000000-0005-0000-0000-000040400000}"/>
    <cellStyle name="Normal 2 4 3 7 2 3" xfId="16452" xr:uid="{00000000-0005-0000-0000-000041400000}"/>
    <cellStyle name="Normal 2 4 3 7 3" xfId="16453" xr:uid="{00000000-0005-0000-0000-000042400000}"/>
    <cellStyle name="Normal 2 4 3 7 4" xfId="16454" xr:uid="{00000000-0005-0000-0000-000043400000}"/>
    <cellStyle name="Normal 2 4 3 8" xfId="16455" xr:uid="{00000000-0005-0000-0000-000044400000}"/>
    <cellStyle name="Normal 2 4 3 8 2" xfId="16456" xr:uid="{00000000-0005-0000-0000-000045400000}"/>
    <cellStyle name="Normal 2 4 3 8 2 2" xfId="16457" xr:uid="{00000000-0005-0000-0000-000046400000}"/>
    <cellStyle name="Normal 2 4 3 8 2 3" xfId="16458" xr:uid="{00000000-0005-0000-0000-000047400000}"/>
    <cellStyle name="Normal 2 4 3 8 3" xfId="16459" xr:uid="{00000000-0005-0000-0000-000048400000}"/>
    <cellStyle name="Normal 2 4 3 8 4" xfId="16460" xr:uid="{00000000-0005-0000-0000-000049400000}"/>
    <cellStyle name="Normal 2 4 3 9" xfId="16461" xr:uid="{00000000-0005-0000-0000-00004A400000}"/>
    <cellStyle name="Normal 2 4 3 9 2" xfId="16462" xr:uid="{00000000-0005-0000-0000-00004B400000}"/>
    <cellStyle name="Normal 2 4 3 9 2 2" xfId="16463" xr:uid="{00000000-0005-0000-0000-00004C400000}"/>
    <cellStyle name="Normal 2 4 3 9 2 3" xfId="16464" xr:uid="{00000000-0005-0000-0000-00004D400000}"/>
    <cellStyle name="Normal 2 4 3 9 3" xfId="16465" xr:uid="{00000000-0005-0000-0000-00004E400000}"/>
    <cellStyle name="Normal 2 4 3 9 4" xfId="16466" xr:uid="{00000000-0005-0000-0000-00004F400000}"/>
    <cellStyle name="Normal 2 4 4" xfId="16467" xr:uid="{00000000-0005-0000-0000-000050400000}"/>
    <cellStyle name="Normal 2 4 4 10" xfId="16468" xr:uid="{00000000-0005-0000-0000-000051400000}"/>
    <cellStyle name="Normal 2 4 4 10 2" xfId="16469" xr:uid="{00000000-0005-0000-0000-000052400000}"/>
    <cellStyle name="Normal 2 4 4 10 3" xfId="16470" xr:uid="{00000000-0005-0000-0000-000053400000}"/>
    <cellStyle name="Normal 2 4 4 11" xfId="16471" xr:uid="{00000000-0005-0000-0000-000054400000}"/>
    <cellStyle name="Normal 2 4 4 12" xfId="16472" xr:uid="{00000000-0005-0000-0000-000055400000}"/>
    <cellStyle name="Normal 2 4 4 2" xfId="16473" xr:uid="{00000000-0005-0000-0000-000056400000}"/>
    <cellStyle name="Normal 2 4 4 2 10" xfId="16474" xr:uid="{00000000-0005-0000-0000-000057400000}"/>
    <cellStyle name="Normal 2 4 4 2 2" xfId="16475" xr:uid="{00000000-0005-0000-0000-000058400000}"/>
    <cellStyle name="Normal 2 4 4 2 2 2" xfId="16476" xr:uid="{00000000-0005-0000-0000-000059400000}"/>
    <cellStyle name="Normal 2 4 4 2 2 2 2" xfId="16477" xr:uid="{00000000-0005-0000-0000-00005A400000}"/>
    <cellStyle name="Normal 2 4 4 2 2 2 3" xfId="16478" xr:uid="{00000000-0005-0000-0000-00005B400000}"/>
    <cellStyle name="Normal 2 4 4 2 2 3" xfId="16479" xr:uid="{00000000-0005-0000-0000-00005C400000}"/>
    <cellStyle name="Normal 2 4 4 2 2 4" xfId="16480" xr:uid="{00000000-0005-0000-0000-00005D400000}"/>
    <cellStyle name="Normal 2 4 4 2 3" xfId="16481" xr:uid="{00000000-0005-0000-0000-00005E400000}"/>
    <cellStyle name="Normal 2 4 4 2 3 2" xfId="16482" xr:uid="{00000000-0005-0000-0000-00005F400000}"/>
    <cellStyle name="Normal 2 4 4 2 3 2 2" xfId="16483" xr:uid="{00000000-0005-0000-0000-000060400000}"/>
    <cellStyle name="Normal 2 4 4 2 3 2 3" xfId="16484" xr:uid="{00000000-0005-0000-0000-000061400000}"/>
    <cellStyle name="Normal 2 4 4 2 3 3" xfId="16485" xr:uid="{00000000-0005-0000-0000-000062400000}"/>
    <cellStyle name="Normal 2 4 4 2 3 4" xfId="16486" xr:uid="{00000000-0005-0000-0000-000063400000}"/>
    <cellStyle name="Normal 2 4 4 2 4" xfId="16487" xr:uid="{00000000-0005-0000-0000-000064400000}"/>
    <cellStyle name="Normal 2 4 4 2 4 2" xfId="16488" xr:uid="{00000000-0005-0000-0000-000065400000}"/>
    <cellStyle name="Normal 2 4 4 2 4 2 2" xfId="16489" xr:uid="{00000000-0005-0000-0000-000066400000}"/>
    <cellStyle name="Normal 2 4 4 2 4 2 3" xfId="16490" xr:uid="{00000000-0005-0000-0000-000067400000}"/>
    <cellStyle name="Normal 2 4 4 2 4 3" xfId="16491" xr:uid="{00000000-0005-0000-0000-000068400000}"/>
    <cellStyle name="Normal 2 4 4 2 4 4" xfId="16492" xr:uid="{00000000-0005-0000-0000-000069400000}"/>
    <cellStyle name="Normal 2 4 4 2 5" xfId="16493" xr:uid="{00000000-0005-0000-0000-00006A400000}"/>
    <cellStyle name="Normal 2 4 4 2 5 2" xfId="16494" xr:uid="{00000000-0005-0000-0000-00006B400000}"/>
    <cellStyle name="Normal 2 4 4 2 5 2 2" xfId="16495" xr:uid="{00000000-0005-0000-0000-00006C400000}"/>
    <cellStyle name="Normal 2 4 4 2 5 2 3" xfId="16496" xr:uid="{00000000-0005-0000-0000-00006D400000}"/>
    <cellStyle name="Normal 2 4 4 2 5 3" xfId="16497" xr:uid="{00000000-0005-0000-0000-00006E400000}"/>
    <cellStyle name="Normal 2 4 4 2 5 4" xfId="16498" xr:uid="{00000000-0005-0000-0000-00006F400000}"/>
    <cellStyle name="Normal 2 4 4 2 6" xfId="16499" xr:uid="{00000000-0005-0000-0000-000070400000}"/>
    <cellStyle name="Normal 2 4 4 2 6 2" xfId="16500" xr:uid="{00000000-0005-0000-0000-000071400000}"/>
    <cellStyle name="Normal 2 4 4 2 6 2 2" xfId="16501" xr:uid="{00000000-0005-0000-0000-000072400000}"/>
    <cellStyle name="Normal 2 4 4 2 6 2 3" xfId="16502" xr:uid="{00000000-0005-0000-0000-000073400000}"/>
    <cellStyle name="Normal 2 4 4 2 6 3" xfId="16503" xr:uid="{00000000-0005-0000-0000-000074400000}"/>
    <cellStyle name="Normal 2 4 4 2 6 4" xfId="16504" xr:uid="{00000000-0005-0000-0000-000075400000}"/>
    <cellStyle name="Normal 2 4 4 2 7" xfId="16505" xr:uid="{00000000-0005-0000-0000-000076400000}"/>
    <cellStyle name="Normal 2 4 4 2 7 2" xfId="16506" xr:uid="{00000000-0005-0000-0000-000077400000}"/>
    <cellStyle name="Normal 2 4 4 2 7 2 2" xfId="16507" xr:uid="{00000000-0005-0000-0000-000078400000}"/>
    <cellStyle name="Normal 2 4 4 2 7 2 3" xfId="16508" xr:uid="{00000000-0005-0000-0000-000079400000}"/>
    <cellStyle name="Normal 2 4 4 2 7 3" xfId="16509" xr:uid="{00000000-0005-0000-0000-00007A400000}"/>
    <cellStyle name="Normal 2 4 4 2 7 4" xfId="16510" xr:uid="{00000000-0005-0000-0000-00007B400000}"/>
    <cellStyle name="Normal 2 4 4 2 8" xfId="16511" xr:uid="{00000000-0005-0000-0000-00007C400000}"/>
    <cellStyle name="Normal 2 4 4 2 8 2" xfId="16512" xr:uid="{00000000-0005-0000-0000-00007D400000}"/>
    <cellStyle name="Normal 2 4 4 2 8 3" xfId="16513" xr:uid="{00000000-0005-0000-0000-00007E400000}"/>
    <cellStyle name="Normal 2 4 4 2 9" xfId="16514" xr:uid="{00000000-0005-0000-0000-00007F400000}"/>
    <cellStyle name="Normal 2 4 4 3" xfId="16515" xr:uid="{00000000-0005-0000-0000-000080400000}"/>
    <cellStyle name="Normal 2 4 4 3 10" xfId="16516" xr:uid="{00000000-0005-0000-0000-000081400000}"/>
    <cellStyle name="Normal 2 4 4 3 2" xfId="16517" xr:uid="{00000000-0005-0000-0000-000082400000}"/>
    <cellStyle name="Normal 2 4 4 3 2 2" xfId="16518" xr:uid="{00000000-0005-0000-0000-000083400000}"/>
    <cellStyle name="Normal 2 4 4 3 2 2 2" xfId="16519" xr:uid="{00000000-0005-0000-0000-000084400000}"/>
    <cellStyle name="Normal 2 4 4 3 2 2 3" xfId="16520" xr:uid="{00000000-0005-0000-0000-000085400000}"/>
    <cellStyle name="Normal 2 4 4 3 2 3" xfId="16521" xr:uid="{00000000-0005-0000-0000-000086400000}"/>
    <cellStyle name="Normal 2 4 4 3 2 4" xfId="16522" xr:uid="{00000000-0005-0000-0000-000087400000}"/>
    <cellStyle name="Normal 2 4 4 3 3" xfId="16523" xr:uid="{00000000-0005-0000-0000-000088400000}"/>
    <cellStyle name="Normal 2 4 4 3 3 2" xfId="16524" xr:uid="{00000000-0005-0000-0000-000089400000}"/>
    <cellStyle name="Normal 2 4 4 3 3 2 2" xfId="16525" xr:uid="{00000000-0005-0000-0000-00008A400000}"/>
    <cellStyle name="Normal 2 4 4 3 3 2 3" xfId="16526" xr:uid="{00000000-0005-0000-0000-00008B400000}"/>
    <cellStyle name="Normal 2 4 4 3 3 3" xfId="16527" xr:uid="{00000000-0005-0000-0000-00008C400000}"/>
    <cellStyle name="Normal 2 4 4 3 3 4" xfId="16528" xr:uid="{00000000-0005-0000-0000-00008D400000}"/>
    <cellStyle name="Normal 2 4 4 3 4" xfId="16529" xr:uid="{00000000-0005-0000-0000-00008E400000}"/>
    <cellStyle name="Normal 2 4 4 3 4 2" xfId="16530" xr:uid="{00000000-0005-0000-0000-00008F400000}"/>
    <cellStyle name="Normal 2 4 4 3 4 2 2" xfId="16531" xr:uid="{00000000-0005-0000-0000-000090400000}"/>
    <cellStyle name="Normal 2 4 4 3 4 2 3" xfId="16532" xr:uid="{00000000-0005-0000-0000-000091400000}"/>
    <cellStyle name="Normal 2 4 4 3 4 3" xfId="16533" xr:uid="{00000000-0005-0000-0000-000092400000}"/>
    <cellStyle name="Normal 2 4 4 3 4 4" xfId="16534" xr:uid="{00000000-0005-0000-0000-000093400000}"/>
    <cellStyle name="Normal 2 4 4 3 5" xfId="16535" xr:uid="{00000000-0005-0000-0000-000094400000}"/>
    <cellStyle name="Normal 2 4 4 3 5 2" xfId="16536" xr:uid="{00000000-0005-0000-0000-000095400000}"/>
    <cellStyle name="Normal 2 4 4 3 5 2 2" xfId="16537" xr:uid="{00000000-0005-0000-0000-000096400000}"/>
    <cellStyle name="Normal 2 4 4 3 5 2 3" xfId="16538" xr:uid="{00000000-0005-0000-0000-000097400000}"/>
    <cellStyle name="Normal 2 4 4 3 5 3" xfId="16539" xr:uid="{00000000-0005-0000-0000-000098400000}"/>
    <cellStyle name="Normal 2 4 4 3 5 4" xfId="16540" xr:uid="{00000000-0005-0000-0000-000099400000}"/>
    <cellStyle name="Normal 2 4 4 3 6" xfId="16541" xr:uid="{00000000-0005-0000-0000-00009A400000}"/>
    <cellStyle name="Normal 2 4 4 3 6 2" xfId="16542" xr:uid="{00000000-0005-0000-0000-00009B400000}"/>
    <cellStyle name="Normal 2 4 4 3 6 2 2" xfId="16543" xr:uid="{00000000-0005-0000-0000-00009C400000}"/>
    <cellStyle name="Normal 2 4 4 3 6 2 3" xfId="16544" xr:uid="{00000000-0005-0000-0000-00009D400000}"/>
    <cellStyle name="Normal 2 4 4 3 6 3" xfId="16545" xr:uid="{00000000-0005-0000-0000-00009E400000}"/>
    <cellStyle name="Normal 2 4 4 3 6 4" xfId="16546" xr:uid="{00000000-0005-0000-0000-00009F400000}"/>
    <cellStyle name="Normal 2 4 4 3 7" xfId="16547" xr:uid="{00000000-0005-0000-0000-0000A0400000}"/>
    <cellStyle name="Normal 2 4 4 3 7 2" xfId="16548" xr:uid="{00000000-0005-0000-0000-0000A1400000}"/>
    <cellStyle name="Normal 2 4 4 3 7 2 2" xfId="16549" xr:uid="{00000000-0005-0000-0000-0000A2400000}"/>
    <cellStyle name="Normal 2 4 4 3 7 2 3" xfId="16550" xr:uid="{00000000-0005-0000-0000-0000A3400000}"/>
    <cellStyle name="Normal 2 4 4 3 7 3" xfId="16551" xr:uid="{00000000-0005-0000-0000-0000A4400000}"/>
    <cellStyle name="Normal 2 4 4 3 7 4" xfId="16552" xr:uid="{00000000-0005-0000-0000-0000A5400000}"/>
    <cellStyle name="Normal 2 4 4 3 8" xfId="16553" xr:uid="{00000000-0005-0000-0000-0000A6400000}"/>
    <cellStyle name="Normal 2 4 4 3 8 2" xfId="16554" xr:uid="{00000000-0005-0000-0000-0000A7400000}"/>
    <cellStyle name="Normal 2 4 4 3 8 3" xfId="16555" xr:uid="{00000000-0005-0000-0000-0000A8400000}"/>
    <cellStyle name="Normal 2 4 4 3 9" xfId="16556" xr:uid="{00000000-0005-0000-0000-0000A9400000}"/>
    <cellStyle name="Normal 2 4 4 4" xfId="16557" xr:uid="{00000000-0005-0000-0000-0000AA400000}"/>
    <cellStyle name="Normal 2 4 4 4 2" xfId="16558" xr:uid="{00000000-0005-0000-0000-0000AB400000}"/>
    <cellStyle name="Normal 2 4 4 4 2 2" xfId="16559" xr:uid="{00000000-0005-0000-0000-0000AC400000}"/>
    <cellStyle name="Normal 2 4 4 4 2 3" xfId="16560" xr:uid="{00000000-0005-0000-0000-0000AD400000}"/>
    <cellStyle name="Normal 2 4 4 4 3" xfId="16561" xr:uid="{00000000-0005-0000-0000-0000AE400000}"/>
    <cellStyle name="Normal 2 4 4 4 4" xfId="16562" xr:uid="{00000000-0005-0000-0000-0000AF400000}"/>
    <cellStyle name="Normal 2 4 4 5" xfId="16563" xr:uid="{00000000-0005-0000-0000-0000B0400000}"/>
    <cellStyle name="Normal 2 4 4 5 2" xfId="16564" xr:uid="{00000000-0005-0000-0000-0000B1400000}"/>
    <cellStyle name="Normal 2 4 4 5 2 2" xfId="16565" xr:uid="{00000000-0005-0000-0000-0000B2400000}"/>
    <cellStyle name="Normal 2 4 4 5 2 3" xfId="16566" xr:uid="{00000000-0005-0000-0000-0000B3400000}"/>
    <cellStyle name="Normal 2 4 4 5 3" xfId="16567" xr:uid="{00000000-0005-0000-0000-0000B4400000}"/>
    <cellStyle name="Normal 2 4 4 5 4" xfId="16568" xr:uid="{00000000-0005-0000-0000-0000B5400000}"/>
    <cellStyle name="Normal 2 4 4 6" xfId="16569" xr:uid="{00000000-0005-0000-0000-0000B6400000}"/>
    <cellStyle name="Normal 2 4 4 6 2" xfId="16570" xr:uid="{00000000-0005-0000-0000-0000B7400000}"/>
    <cellStyle name="Normal 2 4 4 6 2 2" xfId="16571" xr:uid="{00000000-0005-0000-0000-0000B8400000}"/>
    <cellStyle name="Normal 2 4 4 6 2 3" xfId="16572" xr:uid="{00000000-0005-0000-0000-0000B9400000}"/>
    <cellStyle name="Normal 2 4 4 6 3" xfId="16573" xr:uid="{00000000-0005-0000-0000-0000BA400000}"/>
    <cellStyle name="Normal 2 4 4 6 4" xfId="16574" xr:uid="{00000000-0005-0000-0000-0000BB400000}"/>
    <cellStyle name="Normal 2 4 4 7" xfId="16575" xr:uid="{00000000-0005-0000-0000-0000BC400000}"/>
    <cellStyle name="Normal 2 4 4 7 2" xfId="16576" xr:uid="{00000000-0005-0000-0000-0000BD400000}"/>
    <cellStyle name="Normal 2 4 4 7 2 2" xfId="16577" xr:uid="{00000000-0005-0000-0000-0000BE400000}"/>
    <cellStyle name="Normal 2 4 4 7 2 3" xfId="16578" xr:uid="{00000000-0005-0000-0000-0000BF400000}"/>
    <cellStyle name="Normal 2 4 4 7 3" xfId="16579" xr:uid="{00000000-0005-0000-0000-0000C0400000}"/>
    <cellStyle name="Normal 2 4 4 7 4" xfId="16580" xr:uid="{00000000-0005-0000-0000-0000C1400000}"/>
    <cellStyle name="Normal 2 4 4 8" xfId="16581" xr:uid="{00000000-0005-0000-0000-0000C2400000}"/>
    <cellStyle name="Normal 2 4 4 8 2" xfId="16582" xr:uid="{00000000-0005-0000-0000-0000C3400000}"/>
    <cellStyle name="Normal 2 4 4 8 2 2" xfId="16583" xr:uid="{00000000-0005-0000-0000-0000C4400000}"/>
    <cellStyle name="Normal 2 4 4 8 2 3" xfId="16584" xr:uid="{00000000-0005-0000-0000-0000C5400000}"/>
    <cellStyle name="Normal 2 4 4 8 3" xfId="16585" xr:uid="{00000000-0005-0000-0000-0000C6400000}"/>
    <cellStyle name="Normal 2 4 4 8 4" xfId="16586" xr:uid="{00000000-0005-0000-0000-0000C7400000}"/>
    <cellStyle name="Normal 2 4 4 9" xfId="16587" xr:uid="{00000000-0005-0000-0000-0000C8400000}"/>
    <cellStyle name="Normal 2 4 4 9 2" xfId="16588" xr:uid="{00000000-0005-0000-0000-0000C9400000}"/>
    <cellStyle name="Normal 2 4 4 9 2 2" xfId="16589" xr:uid="{00000000-0005-0000-0000-0000CA400000}"/>
    <cellStyle name="Normal 2 4 4 9 2 3" xfId="16590" xr:uid="{00000000-0005-0000-0000-0000CB400000}"/>
    <cellStyle name="Normal 2 4 4 9 3" xfId="16591" xr:uid="{00000000-0005-0000-0000-0000CC400000}"/>
    <cellStyle name="Normal 2 4 4 9 4" xfId="16592" xr:uid="{00000000-0005-0000-0000-0000CD400000}"/>
    <cellStyle name="Normal 2 4 5" xfId="16593" xr:uid="{00000000-0005-0000-0000-0000CE400000}"/>
    <cellStyle name="Normal 2 4 5 10" xfId="16594" xr:uid="{00000000-0005-0000-0000-0000CF400000}"/>
    <cellStyle name="Normal 2 4 5 10 2" xfId="16595" xr:uid="{00000000-0005-0000-0000-0000D0400000}"/>
    <cellStyle name="Normal 2 4 5 10 3" xfId="16596" xr:uid="{00000000-0005-0000-0000-0000D1400000}"/>
    <cellStyle name="Normal 2 4 5 11" xfId="16597" xr:uid="{00000000-0005-0000-0000-0000D2400000}"/>
    <cellStyle name="Normal 2 4 5 12" xfId="16598" xr:uid="{00000000-0005-0000-0000-0000D3400000}"/>
    <cellStyle name="Normal 2 4 5 2" xfId="16599" xr:uid="{00000000-0005-0000-0000-0000D4400000}"/>
    <cellStyle name="Normal 2 4 5 2 10" xfId="16600" xr:uid="{00000000-0005-0000-0000-0000D5400000}"/>
    <cellStyle name="Normal 2 4 5 2 2" xfId="16601" xr:uid="{00000000-0005-0000-0000-0000D6400000}"/>
    <cellStyle name="Normal 2 4 5 2 2 2" xfId="16602" xr:uid="{00000000-0005-0000-0000-0000D7400000}"/>
    <cellStyle name="Normal 2 4 5 2 2 2 2" xfId="16603" xr:uid="{00000000-0005-0000-0000-0000D8400000}"/>
    <cellStyle name="Normal 2 4 5 2 2 2 3" xfId="16604" xr:uid="{00000000-0005-0000-0000-0000D9400000}"/>
    <cellStyle name="Normal 2 4 5 2 2 3" xfId="16605" xr:uid="{00000000-0005-0000-0000-0000DA400000}"/>
    <cellStyle name="Normal 2 4 5 2 2 4" xfId="16606" xr:uid="{00000000-0005-0000-0000-0000DB400000}"/>
    <cellStyle name="Normal 2 4 5 2 3" xfId="16607" xr:uid="{00000000-0005-0000-0000-0000DC400000}"/>
    <cellStyle name="Normal 2 4 5 2 3 2" xfId="16608" xr:uid="{00000000-0005-0000-0000-0000DD400000}"/>
    <cellStyle name="Normal 2 4 5 2 3 2 2" xfId="16609" xr:uid="{00000000-0005-0000-0000-0000DE400000}"/>
    <cellStyle name="Normal 2 4 5 2 3 2 3" xfId="16610" xr:uid="{00000000-0005-0000-0000-0000DF400000}"/>
    <cellStyle name="Normal 2 4 5 2 3 3" xfId="16611" xr:uid="{00000000-0005-0000-0000-0000E0400000}"/>
    <cellStyle name="Normal 2 4 5 2 3 4" xfId="16612" xr:uid="{00000000-0005-0000-0000-0000E1400000}"/>
    <cellStyle name="Normal 2 4 5 2 4" xfId="16613" xr:uid="{00000000-0005-0000-0000-0000E2400000}"/>
    <cellStyle name="Normal 2 4 5 2 4 2" xfId="16614" xr:uid="{00000000-0005-0000-0000-0000E3400000}"/>
    <cellStyle name="Normal 2 4 5 2 4 2 2" xfId="16615" xr:uid="{00000000-0005-0000-0000-0000E4400000}"/>
    <cellStyle name="Normal 2 4 5 2 4 2 3" xfId="16616" xr:uid="{00000000-0005-0000-0000-0000E5400000}"/>
    <cellStyle name="Normal 2 4 5 2 4 3" xfId="16617" xr:uid="{00000000-0005-0000-0000-0000E6400000}"/>
    <cellStyle name="Normal 2 4 5 2 4 4" xfId="16618" xr:uid="{00000000-0005-0000-0000-0000E7400000}"/>
    <cellStyle name="Normal 2 4 5 2 5" xfId="16619" xr:uid="{00000000-0005-0000-0000-0000E8400000}"/>
    <cellStyle name="Normal 2 4 5 2 5 2" xfId="16620" xr:uid="{00000000-0005-0000-0000-0000E9400000}"/>
    <cellStyle name="Normal 2 4 5 2 5 2 2" xfId="16621" xr:uid="{00000000-0005-0000-0000-0000EA400000}"/>
    <cellStyle name="Normal 2 4 5 2 5 2 3" xfId="16622" xr:uid="{00000000-0005-0000-0000-0000EB400000}"/>
    <cellStyle name="Normal 2 4 5 2 5 3" xfId="16623" xr:uid="{00000000-0005-0000-0000-0000EC400000}"/>
    <cellStyle name="Normal 2 4 5 2 5 4" xfId="16624" xr:uid="{00000000-0005-0000-0000-0000ED400000}"/>
    <cellStyle name="Normal 2 4 5 2 6" xfId="16625" xr:uid="{00000000-0005-0000-0000-0000EE400000}"/>
    <cellStyle name="Normal 2 4 5 2 6 2" xfId="16626" xr:uid="{00000000-0005-0000-0000-0000EF400000}"/>
    <cellStyle name="Normal 2 4 5 2 6 2 2" xfId="16627" xr:uid="{00000000-0005-0000-0000-0000F0400000}"/>
    <cellStyle name="Normal 2 4 5 2 6 2 3" xfId="16628" xr:uid="{00000000-0005-0000-0000-0000F1400000}"/>
    <cellStyle name="Normal 2 4 5 2 6 3" xfId="16629" xr:uid="{00000000-0005-0000-0000-0000F2400000}"/>
    <cellStyle name="Normal 2 4 5 2 6 4" xfId="16630" xr:uid="{00000000-0005-0000-0000-0000F3400000}"/>
    <cellStyle name="Normal 2 4 5 2 7" xfId="16631" xr:uid="{00000000-0005-0000-0000-0000F4400000}"/>
    <cellStyle name="Normal 2 4 5 2 7 2" xfId="16632" xr:uid="{00000000-0005-0000-0000-0000F5400000}"/>
    <cellStyle name="Normal 2 4 5 2 7 2 2" xfId="16633" xr:uid="{00000000-0005-0000-0000-0000F6400000}"/>
    <cellStyle name="Normal 2 4 5 2 7 2 3" xfId="16634" xr:uid="{00000000-0005-0000-0000-0000F7400000}"/>
    <cellStyle name="Normal 2 4 5 2 7 3" xfId="16635" xr:uid="{00000000-0005-0000-0000-0000F8400000}"/>
    <cellStyle name="Normal 2 4 5 2 7 4" xfId="16636" xr:uid="{00000000-0005-0000-0000-0000F9400000}"/>
    <cellStyle name="Normal 2 4 5 2 8" xfId="16637" xr:uid="{00000000-0005-0000-0000-0000FA400000}"/>
    <cellStyle name="Normal 2 4 5 2 8 2" xfId="16638" xr:uid="{00000000-0005-0000-0000-0000FB400000}"/>
    <cellStyle name="Normal 2 4 5 2 8 3" xfId="16639" xr:uid="{00000000-0005-0000-0000-0000FC400000}"/>
    <cellStyle name="Normal 2 4 5 2 9" xfId="16640" xr:uid="{00000000-0005-0000-0000-0000FD400000}"/>
    <cellStyle name="Normal 2 4 5 3" xfId="16641" xr:uid="{00000000-0005-0000-0000-0000FE400000}"/>
    <cellStyle name="Normal 2 4 5 3 10" xfId="16642" xr:uid="{00000000-0005-0000-0000-0000FF400000}"/>
    <cellStyle name="Normal 2 4 5 3 2" xfId="16643" xr:uid="{00000000-0005-0000-0000-000000410000}"/>
    <cellStyle name="Normal 2 4 5 3 2 2" xfId="16644" xr:uid="{00000000-0005-0000-0000-000001410000}"/>
    <cellStyle name="Normal 2 4 5 3 2 2 2" xfId="16645" xr:uid="{00000000-0005-0000-0000-000002410000}"/>
    <cellStyle name="Normal 2 4 5 3 2 2 3" xfId="16646" xr:uid="{00000000-0005-0000-0000-000003410000}"/>
    <cellStyle name="Normal 2 4 5 3 2 3" xfId="16647" xr:uid="{00000000-0005-0000-0000-000004410000}"/>
    <cellStyle name="Normal 2 4 5 3 2 4" xfId="16648" xr:uid="{00000000-0005-0000-0000-000005410000}"/>
    <cellStyle name="Normal 2 4 5 3 3" xfId="16649" xr:uid="{00000000-0005-0000-0000-000006410000}"/>
    <cellStyle name="Normal 2 4 5 3 3 2" xfId="16650" xr:uid="{00000000-0005-0000-0000-000007410000}"/>
    <cellStyle name="Normal 2 4 5 3 3 2 2" xfId="16651" xr:uid="{00000000-0005-0000-0000-000008410000}"/>
    <cellStyle name="Normal 2 4 5 3 3 2 3" xfId="16652" xr:uid="{00000000-0005-0000-0000-000009410000}"/>
    <cellStyle name="Normal 2 4 5 3 3 3" xfId="16653" xr:uid="{00000000-0005-0000-0000-00000A410000}"/>
    <cellStyle name="Normal 2 4 5 3 3 4" xfId="16654" xr:uid="{00000000-0005-0000-0000-00000B410000}"/>
    <cellStyle name="Normal 2 4 5 3 4" xfId="16655" xr:uid="{00000000-0005-0000-0000-00000C410000}"/>
    <cellStyle name="Normal 2 4 5 3 4 2" xfId="16656" xr:uid="{00000000-0005-0000-0000-00000D410000}"/>
    <cellStyle name="Normal 2 4 5 3 4 2 2" xfId="16657" xr:uid="{00000000-0005-0000-0000-00000E410000}"/>
    <cellStyle name="Normal 2 4 5 3 4 2 3" xfId="16658" xr:uid="{00000000-0005-0000-0000-00000F410000}"/>
    <cellStyle name="Normal 2 4 5 3 4 3" xfId="16659" xr:uid="{00000000-0005-0000-0000-000010410000}"/>
    <cellStyle name="Normal 2 4 5 3 4 4" xfId="16660" xr:uid="{00000000-0005-0000-0000-000011410000}"/>
    <cellStyle name="Normal 2 4 5 3 5" xfId="16661" xr:uid="{00000000-0005-0000-0000-000012410000}"/>
    <cellStyle name="Normal 2 4 5 3 5 2" xfId="16662" xr:uid="{00000000-0005-0000-0000-000013410000}"/>
    <cellStyle name="Normal 2 4 5 3 5 2 2" xfId="16663" xr:uid="{00000000-0005-0000-0000-000014410000}"/>
    <cellStyle name="Normal 2 4 5 3 5 2 3" xfId="16664" xr:uid="{00000000-0005-0000-0000-000015410000}"/>
    <cellStyle name="Normal 2 4 5 3 5 3" xfId="16665" xr:uid="{00000000-0005-0000-0000-000016410000}"/>
    <cellStyle name="Normal 2 4 5 3 5 4" xfId="16666" xr:uid="{00000000-0005-0000-0000-000017410000}"/>
    <cellStyle name="Normal 2 4 5 3 6" xfId="16667" xr:uid="{00000000-0005-0000-0000-000018410000}"/>
    <cellStyle name="Normal 2 4 5 3 6 2" xfId="16668" xr:uid="{00000000-0005-0000-0000-000019410000}"/>
    <cellStyle name="Normal 2 4 5 3 6 2 2" xfId="16669" xr:uid="{00000000-0005-0000-0000-00001A410000}"/>
    <cellStyle name="Normal 2 4 5 3 6 2 3" xfId="16670" xr:uid="{00000000-0005-0000-0000-00001B410000}"/>
    <cellStyle name="Normal 2 4 5 3 6 3" xfId="16671" xr:uid="{00000000-0005-0000-0000-00001C410000}"/>
    <cellStyle name="Normal 2 4 5 3 6 4" xfId="16672" xr:uid="{00000000-0005-0000-0000-00001D410000}"/>
    <cellStyle name="Normal 2 4 5 3 7" xfId="16673" xr:uid="{00000000-0005-0000-0000-00001E410000}"/>
    <cellStyle name="Normal 2 4 5 3 7 2" xfId="16674" xr:uid="{00000000-0005-0000-0000-00001F410000}"/>
    <cellStyle name="Normal 2 4 5 3 7 2 2" xfId="16675" xr:uid="{00000000-0005-0000-0000-000020410000}"/>
    <cellStyle name="Normal 2 4 5 3 7 2 3" xfId="16676" xr:uid="{00000000-0005-0000-0000-000021410000}"/>
    <cellStyle name="Normal 2 4 5 3 7 3" xfId="16677" xr:uid="{00000000-0005-0000-0000-000022410000}"/>
    <cellStyle name="Normal 2 4 5 3 7 4" xfId="16678" xr:uid="{00000000-0005-0000-0000-000023410000}"/>
    <cellStyle name="Normal 2 4 5 3 8" xfId="16679" xr:uid="{00000000-0005-0000-0000-000024410000}"/>
    <cellStyle name="Normal 2 4 5 3 8 2" xfId="16680" xr:uid="{00000000-0005-0000-0000-000025410000}"/>
    <cellStyle name="Normal 2 4 5 3 8 3" xfId="16681" xr:uid="{00000000-0005-0000-0000-000026410000}"/>
    <cellStyle name="Normal 2 4 5 3 9" xfId="16682" xr:uid="{00000000-0005-0000-0000-000027410000}"/>
    <cellStyle name="Normal 2 4 5 4" xfId="16683" xr:uid="{00000000-0005-0000-0000-000028410000}"/>
    <cellStyle name="Normal 2 4 5 4 2" xfId="16684" xr:uid="{00000000-0005-0000-0000-000029410000}"/>
    <cellStyle name="Normal 2 4 5 4 2 2" xfId="16685" xr:uid="{00000000-0005-0000-0000-00002A410000}"/>
    <cellStyle name="Normal 2 4 5 4 2 3" xfId="16686" xr:uid="{00000000-0005-0000-0000-00002B410000}"/>
    <cellStyle name="Normal 2 4 5 4 3" xfId="16687" xr:uid="{00000000-0005-0000-0000-00002C410000}"/>
    <cellStyle name="Normal 2 4 5 4 4" xfId="16688" xr:uid="{00000000-0005-0000-0000-00002D410000}"/>
    <cellStyle name="Normal 2 4 5 5" xfId="16689" xr:uid="{00000000-0005-0000-0000-00002E410000}"/>
    <cellStyle name="Normal 2 4 5 5 2" xfId="16690" xr:uid="{00000000-0005-0000-0000-00002F410000}"/>
    <cellStyle name="Normal 2 4 5 5 2 2" xfId="16691" xr:uid="{00000000-0005-0000-0000-000030410000}"/>
    <cellStyle name="Normal 2 4 5 5 2 3" xfId="16692" xr:uid="{00000000-0005-0000-0000-000031410000}"/>
    <cellStyle name="Normal 2 4 5 5 3" xfId="16693" xr:uid="{00000000-0005-0000-0000-000032410000}"/>
    <cellStyle name="Normal 2 4 5 5 4" xfId="16694" xr:uid="{00000000-0005-0000-0000-000033410000}"/>
    <cellStyle name="Normal 2 4 5 6" xfId="16695" xr:uid="{00000000-0005-0000-0000-000034410000}"/>
    <cellStyle name="Normal 2 4 5 6 2" xfId="16696" xr:uid="{00000000-0005-0000-0000-000035410000}"/>
    <cellStyle name="Normal 2 4 5 6 2 2" xfId="16697" xr:uid="{00000000-0005-0000-0000-000036410000}"/>
    <cellStyle name="Normal 2 4 5 6 2 3" xfId="16698" xr:uid="{00000000-0005-0000-0000-000037410000}"/>
    <cellStyle name="Normal 2 4 5 6 3" xfId="16699" xr:uid="{00000000-0005-0000-0000-000038410000}"/>
    <cellStyle name="Normal 2 4 5 6 4" xfId="16700" xr:uid="{00000000-0005-0000-0000-000039410000}"/>
    <cellStyle name="Normal 2 4 5 7" xfId="16701" xr:uid="{00000000-0005-0000-0000-00003A410000}"/>
    <cellStyle name="Normal 2 4 5 7 2" xfId="16702" xr:uid="{00000000-0005-0000-0000-00003B410000}"/>
    <cellStyle name="Normal 2 4 5 7 2 2" xfId="16703" xr:uid="{00000000-0005-0000-0000-00003C410000}"/>
    <cellStyle name="Normal 2 4 5 7 2 3" xfId="16704" xr:uid="{00000000-0005-0000-0000-00003D410000}"/>
    <cellStyle name="Normal 2 4 5 7 3" xfId="16705" xr:uid="{00000000-0005-0000-0000-00003E410000}"/>
    <cellStyle name="Normal 2 4 5 7 4" xfId="16706" xr:uid="{00000000-0005-0000-0000-00003F410000}"/>
    <cellStyle name="Normal 2 4 5 8" xfId="16707" xr:uid="{00000000-0005-0000-0000-000040410000}"/>
    <cellStyle name="Normal 2 4 5 8 2" xfId="16708" xr:uid="{00000000-0005-0000-0000-000041410000}"/>
    <cellStyle name="Normal 2 4 5 8 2 2" xfId="16709" xr:uid="{00000000-0005-0000-0000-000042410000}"/>
    <cellStyle name="Normal 2 4 5 8 2 3" xfId="16710" xr:uid="{00000000-0005-0000-0000-000043410000}"/>
    <cellStyle name="Normal 2 4 5 8 3" xfId="16711" xr:uid="{00000000-0005-0000-0000-000044410000}"/>
    <cellStyle name="Normal 2 4 5 8 4" xfId="16712" xr:uid="{00000000-0005-0000-0000-000045410000}"/>
    <cellStyle name="Normal 2 4 5 9" xfId="16713" xr:uid="{00000000-0005-0000-0000-000046410000}"/>
    <cellStyle name="Normal 2 4 5 9 2" xfId="16714" xr:uid="{00000000-0005-0000-0000-000047410000}"/>
    <cellStyle name="Normal 2 4 5 9 2 2" xfId="16715" xr:uid="{00000000-0005-0000-0000-000048410000}"/>
    <cellStyle name="Normal 2 4 5 9 2 3" xfId="16716" xr:uid="{00000000-0005-0000-0000-000049410000}"/>
    <cellStyle name="Normal 2 4 5 9 3" xfId="16717" xr:uid="{00000000-0005-0000-0000-00004A410000}"/>
    <cellStyle name="Normal 2 4 5 9 4" xfId="16718" xr:uid="{00000000-0005-0000-0000-00004B410000}"/>
    <cellStyle name="Normal 2 4 6" xfId="16719" xr:uid="{00000000-0005-0000-0000-00004C410000}"/>
    <cellStyle name="Normal 2 4 6 10" xfId="16720" xr:uid="{00000000-0005-0000-0000-00004D410000}"/>
    <cellStyle name="Normal 2 4 6 2" xfId="16721" xr:uid="{00000000-0005-0000-0000-00004E410000}"/>
    <cellStyle name="Normal 2 4 6 2 2" xfId="16722" xr:uid="{00000000-0005-0000-0000-00004F410000}"/>
    <cellStyle name="Normal 2 4 6 2 2 2" xfId="16723" xr:uid="{00000000-0005-0000-0000-000050410000}"/>
    <cellStyle name="Normal 2 4 6 2 2 3" xfId="16724" xr:uid="{00000000-0005-0000-0000-000051410000}"/>
    <cellStyle name="Normal 2 4 6 2 3" xfId="16725" xr:uid="{00000000-0005-0000-0000-000052410000}"/>
    <cellStyle name="Normal 2 4 6 2 4" xfId="16726" xr:uid="{00000000-0005-0000-0000-000053410000}"/>
    <cellStyle name="Normal 2 4 6 3" xfId="16727" xr:uid="{00000000-0005-0000-0000-000054410000}"/>
    <cellStyle name="Normal 2 4 6 3 2" xfId="16728" xr:uid="{00000000-0005-0000-0000-000055410000}"/>
    <cellStyle name="Normal 2 4 6 3 2 2" xfId="16729" xr:uid="{00000000-0005-0000-0000-000056410000}"/>
    <cellStyle name="Normal 2 4 6 3 2 3" xfId="16730" xr:uid="{00000000-0005-0000-0000-000057410000}"/>
    <cellStyle name="Normal 2 4 6 3 3" xfId="16731" xr:uid="{00000000-0005-0000-0000-000058410000}"/>
    <cellStyle name="Normal 2 4 6 3 4" xfId="16732" xr:uid="{00000000-0005-0000-0000-000059410000}"/>
    <cellStyle name="Normal 2 4 6 4" xfId="16733" xr:uid="{00000000-0005-0000-0000-00005A410000}"/>
    <cellStyle name="Normal 2 4 6 4 2" xfId="16734" xr:uid="{00000000-0005-0000-0000-00005B410000}"/>
    <cellStyle name="Normal 2 4 6 4 2 2" xfId="16735" xr:uid="{00000000-0005-0000-0000-00005C410000}"/>
    <cellStyle name="Normal 2 4 6 4 2 3" xfId="16736" xr:uid="{00000000-0005-0000-0000-00005D410000}"/>
    <cellStyle name="Normal 2 4 6 4 3" xfId="16737" xr:uid="{00000000-0005-0000-0000-00005E410000}"/>
    <cellStyle name="Normal 2 4 6 4 4" xfId="16738" xr:uid="{00000000-0005-0000-0000-00005F410000}"/>
    <cellStyle name="Normal 2 4 6 5" xfId="16739" xr:uid="{00000000-0005-0000-0000-000060410000}"/>
    <cellStyle name="Normal 2 4 6 5 2" xfId="16740" xr:uid="{00000000-0005-0000-0000-000061410000}"/>
    <cellStyle name="Normal 2 4 6 5 2 2" xfId="16741" xr:uid="{00000000-0005-0000-0000-000062410000}"/>
    <cellStyle name="Normal 2 4 6 5 2 3" xfId="16742" xr:uid="{00000000-0005-0000-0000-000063410000}"/>
    <cellStyle name="Normal 2 4 6 5 3" xfId="16743" xr:uid="{00000000-0005-0000-0000-000064410000}"/>
    <cellStyle name="Normal 2 4 6 5 4" xfId="16744" xr:uid="{00000000-0005-0000-0000-000065410000}"/>
    <cellStyle name="Normal 2 4 6 6" xfId="16745" xr:uid="{00000000-0005-0000-0000-000066410000}"/>
    <cellStyle name="Normal 2 4 6 6 2" xfId="16746" xr:uid="{00000000-0005-0000-0000-000067410000}"/>
    <cellStyle name="Normal 2 4 6 6 2 2" xfId="16747" xr:uid="{00000000-0005-0000-0000-000068410000}"/>
    <cellStyle name="Normal 2 4 6 6 2 3" xfId="16748" xr:uid="{00000000-0005-0000-0000-000069410000}"/>
    <cellStyle name="Normal 2 4 6 6 3" xfId="16749" xr:uid="{00000000-0005-0000-0000-00006A410000}"/>
    <cellStyle name="Normal 2 4 6 6 4" xfId="16750" xr:uid="{00000000-0005-0000-0000-00006B410000}"/>
    <cellStyle name="Normal 2 4 6 7" xfId="16751" xr:uid="{00000000-0005-0000-0000-00006C410000}"/>
    <cellStyle name="Normal 2 4 6 7 2" xfId="16752" xr:uid="{00000000-0005-0000-0000-00006D410000}"/>
    <cellStyle name="Normal 2 4 6 7 2 2" xfId="16753" xr:uid="{00000000-0005-0000-0000-00006E410000}"/>
    <cellStyle name="Normal 2 4 6 7 2 3" xfId="16754" xr:uid="{00000000-0005-0000-0000-00006F410000}"/>
    <cellStyle name="Normal 2 4 6 7 3" xfId="16755" xr:uid="{00000000-0005-0000-0000-000070410000}"/>
    <cellStyle name="Normal 2 4 6 7 4" xfId="16756" xr:uid="{00000000-0005-0000-0000-000071410000}"/>
    <cellStyle name="Normal 2 4 6 8" xfId="16757" xr:uid="{00000000-0005-0000-0000-000072410000}"/>
    <cellStyle name="Normal 2 4 6 8 2" xfId="16758" xr:uid="{00000000-0005-0000-0000-000073410000}"/>
    <cellStyle name="Normal 2 4 6 8 3" xfId="16759" xr:uid="{00000000-0005-0000-0000-000074410000}"/>
    <cellStyle name="Normal 2 4 6 9" xfId="16760" xr:uid="{00000000-0005-0000-0000-000075410000}"/>
    <cellStyle name="Normal 2 4 7" xfId="16761" xr:uid="{00000000-0005-0000-0000-000076410000}"/>
    <cellStyle name="Normal 2 4 7 10" xfId="16762" xr:uid="{00000000-0005-0000-0000-000077410000}"/>
    <cellStyle name="Normal 2 4 7 2" xfId="16763" xr:uid="{00000000-0005-0000-0000-000078410000}"/>
    <cellStyle name="Normal 2 4 7 2 2" xfId="16764" xr:uid="{00000000-0005-0000-0000-000079410000}"/>
    <cellStyle name="Normal 2 4 7 2 2 2" xfId="16765" xr:uid="{00000000-0005-0000-0000-00007A410000}"/>
    <cellStyle name="Normal 2 4 7 2 2 3" xfId="16766" xr:uid="{00000000-0005-0000-0000-00007B410000}"/>
    <cellStyle name="Normal 2 4 7 2 3" xfId="16767" xr:uid="{00000000-0005-0000-0000-00007C410000}"/>
    <cellStyle name="Normal 2 4 7 2 4" xfId="16768" xr:uid="{00000000-0005-0000-0000-00007D410000}"/>
    <cellStyle name="Normal 2 4 7 3" xfId="16769" xr:uid="{00000000-0005-0000-0000-00007E410000}"/>
    <cellStyle name="Normal 2 4 7 3 2" xfId="16770" xr:uid="{00000000-0005-0000-0000-00007F410000}"/>
    <cellStyle name="Normal 2 4 7 3 2 2" xfId="16771" xr:uid="{00000000-0005-0000-0000-000080410000}"/>
    <cellStyle name="Normal 2 4 7 3 2 3" xfId="16772" xr:uid="{00000000-0005-0000-0000-000081410000}"/>
    <cellStyle name="Normal 2 4 7 3 3" xfId="16773" xr:uid="{00000000-0005-0000-0000-000082410000}"/>
    <cellStyle name="Normal 2 4 7 3 4" xfId="16774" xr:uid="{00000000-0005-0000-0000-000083410000}"/>
    <cellStyle name="Normal 2 4 7 4" xfId="16775" xr:uid="{00000000-0005-0000-0000-000084410000}"/>
    <cellStyle name="Normal 2 4 7 4 2" xfId="16776" xr:uid="{00000000-0005-0000-0000-000085410000}"/>
    <cellStyle name="Normal 2 4 7 4 2 2" xfId="16777" xr:uid="{00000000-0005-0000-0000-000086410000}"/>
    <cellStyle name="Normal 2 4 7 4 2 3" xfId="16778" xr:uid="{00000000-0005-0000-0000-000087410000}"/>
    <cellStyle name="Normal 2 4 7 4 3" xfId="16779" xr:uid="{00000000-0005-0000-0000-000088410000}"/>
    <cellStyle name="Normal 2 4 7 4 4" xfId="16780" xr:uid="{00000000-0005-0000-0000-000089410000}"/>
    <cellStyle name="Normal 2 4 7 5" xfId="16781" xr:uid="{00000000-0005-0000-0000-00008A410000}"/>
    <cellStyle name="Normal 2 4 7 5 2" xfId="16782" xr:uid="{00000000-0005-0000-0000-00008B410000}"/>
    <cellStyle name="Normal 2 4 7 5 2 2" xfId="16783" xr:uid="{00000000-0005-0000-0000-00008C410000}"/>
    <cellStyle name="Normal 2 4 7 5 2 3" xfId="16784" xr:uid="{00000000-0005-0000-0000-00008D410000}"/>
    <cellStyle name="Normal 2 4 7 5 3" xfId="16785" xr:uid="{00000000-0005-0000-0000-00008E410000}"/>
    <cellStyle name="Normal 2 4 7 5 4" xfId="16786" xr:uid="{00000000-0005-0000-0000-00008F410000}"/>
    <cellStyle name="Normal 2 4 7 6" xfId="16787" xr:uid="{00000000-0005-0000-0000-000090410000}"/>
    <cellStyle name="Normal 2 4 7 6 2" xfId="16788" xr:uid="{00000000-0005-0000-0000-000091410000}"/>
    <cellStyle name="Normal 2 4 7 6 2 2" xfId="16789" xr:uid="{00000000-0005-0000-0000-000092410000}"/>
    <cellStyle name="Normal 2 4 7 6 2 3" xfId="16790" xr:uid="{00000000-0005-0000-0000-000093410000}"/>
    <cellStyle name="Normal 2 4 7 6 3" xfId="16791" xr:uid="{00000000-0005-0000-0000-000094410000}"/>
    <cellStyle name="Normal 2 4 7 6 4" xfId="16792" xr:uid="{00000000-0005-0000-0000-000095410000}"/>
    <cellStyle name="Normal 2 4 7 7" xfId="16793" xr:uid="{00000000-0005-0000-0000-000096410000}"/>
    <cellStyle name="Normal 2 4 7 7 2" xfId="16794" xr:uid="{00000000-0005-0000-0000-000097410000}"/>
    <cellStyle name="Normal 2 4 7 7 2 2" xfId="16795" xr:uid="{00000000-0005-0000-0000-000098410000}"/>
    <cellStyle name="Normal 2 4 7 7 2 3" xfId="16796" xr:uid="{00000000-0005-0000-0000-000099410000}"/>
    <cellStyle name="Normal 2 4 7 7 3" xfId="16797" xr:uid="{00000000-0005-0000-0000-00009A410000}"/>
    <cellStyle name="Normal 2 4 7 7 4" xfId="16798" xr:uid="{00000000-0005-0000-0000-00009B410000}"/>
    <cellStyle name="Normal 2 4 7 8" xfId="16799" xr:uid="{00000000-0005-0000-0000-00009C410000}"/>
    <cellStyle name="Normal 2 4 7 8 2" xfId="16800" xr:uid="{00000000-0005-0000-0000-00009D410000}"/>
    <cellStyle name="Normal 2 4 7 8 3" xfId="16801" xr:uid="{00000000-0005-0000-0000-00009E410000}"/>
    <cellStyle name="Normal 2 4 7 9" xfId="16802" xr:uid="{00000000-0005-0000-0000-00009F410000}"/>
    <cellStyle name="Normal 2 4 8" xfId="16803" xr:uid="{00000000-0005-0000-0000-0000A0410000}"/>
    <cellStyle name="Normal 2 4 8 2" xfId="16804" xr:uid="{00000000-0005-0000-0000-0000A1410000}"/>
    <cellStyle name="Normal 2 4 8 2 2" xfId="16805" xr:uid="{00000000-0005-0000-0000-0000A2410000}"/>
    <cellStyle name="Normal 2 4 8 2 3" xfId="16806" xr:uid="{00000000-0005-0000-0000-0000A3410000}"/>
    <cellStyle name="Normal 2 4 8 3" xfId="16807" xr:uid="{00000000-0005-0000-0000-0000A4410000}"/>
    <cellStyle name="Normal 2 4 8 4" xfId="16808" xr:uid="{00000000-0005-0000-0000-0000A5410000}"/>
    <cellStyle name="Normal 2 4 9" xfId="16809" xr:uid="{00000000-0005-0000-0000-0000A6410000}"/>
    <cellStyle name="Normal 2 4 9 2" xfId="16810" xr:uid="{00000000-0005-0000-0000-0000A7410000}"/>
    <cellStyle name="Normal 2 4 9 2 2" xfId="16811" xr:uid="{00000000-0005-0000-0000-0000A8410000}"/>
    <cellStyle name="Normal 2 4 9 2 3" xfId="16812" xr:uid="{00000000-0005-0000-0000-0000A9410000}"/>
    <cellStyle name="Normal 2 4 9 3" xfId="16813" xr:uid="{00000000-0005-0000-0000-0000AA410000}"/>
    <cellStyle name="Normal 2 4 9 4" xfId="16814" xr:uid="{00000000-0005-0000-0000-0000AB410000}"/>
    <cellStyle name="Normal 2 5" xfId="16815" xr:uid="{00000000-0005-0000-0000-0000AC410000}"/>
    <cellStyle name="Normal 2 5 2" xfId="16816" xr:uid="{00000000-0005-0000-0000-0000AD410000}"/>
    <cellStyle name="Normal 2 6" xfId="16817" xr:uid="{00000000-0005-0000-0000-0000AE410000}"/>
    <cellStyle name="Normal 2 6 10" xfId="16818" xr:uid="{00000000-0005-0000-0000-0000AF410000}"/>
    <cellStyle name="Normal 2 6 10 2" xfId="16819" xr:uid="{00000000-0005-0000-0000-0000B0410000}"/>
    <cellStyle name="Normal 2 6 10 2 2" xfId="16820" xr:uid="{00000000-0005-0000-0000-0000B1410000}"/>
    <cellStyle name="Normal 2 6 10 2 3" xfId="16821" xr:uid="{00000000-0005-0000-0000-0000B2410000}"/>
    <cellStyle name="Normal 2 6 10 3" xfId="16822" xr:uid="{00000000-0005-0000-0000-0000B3410000}"/>
    <cellStyle name="Normal 2 6 10 4" xfId="16823" xr:uid="{00000000-0005-0000-0000-0000B4410000}"/>
    <cellStyle name="Normal 2 6 11" xfId="16824" xr:uid="{00000000-0005-0000-0000-0000B5410000}"/>
    <cellStyle name="Normal 2 6 11 2" xfId="16825" xr:uid="{00000000-0005-0000-0000-0000B6410000}"/>
    <cellStyle name="Normal 2 6 11 2 2" xfId="16826" xr:uid="{00000000-0005-0000-0000-0000B7410000}"/>
    <cellStyle name="Normal 2 6 11 2 3" xfId="16827" xr:uid="{00000000-0005-0000-0000-0000B8410000}"/>
    <cellStyle name="Normal 2 6 11 3" xfId="16828" xr:uid="{00000000-0005-0000-0000-0000B9410000}"/>
    <cellStyle name="Normal 2 6 11 4" xfId="16829" xr:uid="{00000000-0005-0000-0000-0000BA410000}"/>
    <cellStyle name="Normal 2 6 12" xfId="16830" xr:uid="{00000000-0005-0000-0000-0000BB410000}"/>
    <cellStyle name="Normal 2 6 12 2" xfId="16831" xr:uid="{00000000-0005-0000-0000-0000BC410000}"/>
    <cellStyle name="Normal 2 6 12 2 2" xfId="16832" xr:uid="{00000000-0005-0000-0000-0000BD410000}"/>
    <cellStyle name="Normal 2 6 12 2 3" xfId="16833" xr:uid="{00000000-0005-0000-0000-0000BE410000}"/>
    <cellStyle name="Normal 2 6 12 3" xfId="16834" xr:uid="{00000000-0005-0000-0000-0000BF410000}"/>
    <cellStyle name="Normal 2 6 12 4" xfId="16835" xr:uid="{00000000-0005-0000-0000-0000C0410000}"/>
    <cellStyle name="Normal 2 6 13" xfId="16836" xr:uid="{00000000-0005-0000-0000-0000C1410000}"/>
    <cellStyle name="Normal 2 6 13 2" xfId="16837" xr:uid="{00000000-0005-0000-0000-0000C2410000}"/>
    <cellStyle name="Normal 2 6 13 2 2" xfId="16838" xr:uid="{00000000-0005-0000-0000-0000C3410000}"/>
    <cellStyle name="Normal 2 6 13 2 3" xfId="16839" xr:uid="{00000000-0005-0000-0000-0000C4410000}"/>
    <cellStyle name="Normal 2 6 13 3" xfId="16840" xr:uid="{00000000-0005-0000-0000-0000C5410000}"/>
    <cellStyle name="Normal 2 6 13 4" xfId="16841" xr:uid="{00000000-0005-0000-0000-0000C6410000}"/>
    <cellStyle name="Normal 2 6 14" xfId="16842" xr:uid="{00000000-0005-0000-0000-0000C7410000}"/>
    <cellStyle name="Normal 2 6 14 2" xfId="16843" xr:uid="{00000000-0005-0000-0000-0000C8410000}"/>
    <cellStyle name="Normal 2 6 14 2 2" xfId="16844" xr:uid="{00000000-0005-0000-0000-0000C9410000}"/>
    <cellStyle name="Normal 2 6 14 2 3" xfId="16845" xr:uid="{00000000-0005-0000-0000-0000CA410000}"/>
    <cellStyle name="Normal 2 6 14 3" xfId="16846" xr:uid="{00000000-0005-0000-0000-0000CB410000}"/>
    <cellStyle name="Normal 2 6 14 4" xfId="16847" xr:uid="{00000000-0005-0000-0000-0000CC410000}"/>
    <cellStyle name="Normal 2 6 15" xfId="16848" xr:uid="{00000000-0005-0000-0000-0000CD410000}"/>
    <cellStyle name="Normal 2 6 15 2" xfId="16849" xr:uid="{00000000-0005-0000-0000-0000CE410000}"/>
    <cellStyle name="Normal 2 6 15 3" xfId="16850" xr:uid="{00000000-0005-0000-0000-0000CF410000}"/>
    <cellStyle name="Normal 2 6 16" xfId="16851" xr:uid="{00000000-0005-0000-0000-0000D0410000}"/>
    <cellStyle name="Normal 2 6 17" xfId="16852" xr:uid="{00000000-0005-0000-0000-0000D1410000}"/>
    <cellStyle name="Normal 2 6 2" xfId="16853" xr:uid="{00000000-0005-0000-0000-0000D2410000}"/>
    <cellStyle name="Normal 2 6 2 10" xfId="16854" xr:uid="{00000000-0005-0000-0000-0000D3410000}"/>
    <cellStyle name="Normal 2 6 2 10 2" xfId="16855" xr:uid="{00000000-0005-0000-0000-0000D4410000}"/>
    <cellStyle name="Normal 2 6 2 10 2 2" xfId="16856" xr:uid="{00000000-0005-0000-0000-0000D5410000}"/>
    <cellStyle name="Normal 2 6 2 10 2 3" xfId="16857" xr:uid="{00000000-0005-0000-0000-0000D6410000}"/>
    <cellStyle name="Normal 2 6 2 10 3" xfId="16858" xr:uid="{00000000-0005-0000-0000-0000D7410000}"/>
    <cellStyle name="Normal 2 6 2 10 4" xfId="16859" xr:uid="{00000000-0005-0000-0000-0000D8410000}"/>
    <cellStyle name="Normal 2 6 2 11" xfId="16860" xr:uid="{00000000-0005-0000-0000-0000D9410000}"/>
    <cellStyle name="Normal 2 6 2 11 2" xfId="16861" xr:uid="{00000000-0005-0000-0000-0000DA410000}"/>
    <cellStyle name="Normal 2 6 2 11 2 2" xfId="16862" xr:uid="{00000000-0005-0000-0000-0000DB410000}"/>
    <cellStyle name="Normal 2 6 2 11 2 3" xfId="16863" xr:uid="{00000000-0005-0000-0000-0000DC410000}"/>
    <cellStyle name="Normal 2 6 2 11 3" xfId="16864" xr:uid="{00000000-0005-0000-0000-0000DD410000}"/>
    <cellStyle name="Normal 2 6 2 11 4" xfId="16865" xr:uid="{00000000-0005-0000-0000-0000DE410000}"/>
    <cellStyle name="Normal 2 6 2 12" xfId="16866" xr:uid="{00000000-0005-0000-0000-0000DF410000}"/>
    <cellStyle name="Normal 2 6 2 12 2" xfId="16867" xr:uid="{00000000-0005-0000-0000-0000E0410000}"/>
    <cellStyle name="Normal 2 6 2 12 2 2" xfId="16868" xr:uid="{00000000-0005-0000-0000-0000E1410000}"/>
    <cellStyle name="Normal 2 6 2 12 2 3" xfId="16869" xr:uid="{00000000-0005-0000-0000-0000E2410000}"/>
    <cellStyle name="Normal 2 6 2 12 3" xfId="16870" xr:uid="{00000000-0005-0000-0000-0000E3410000}"/>
    <cellStyle name="Normal 2 6 2 12 4" xfId="16871" xr:uid="{00000000-0005-0000-0000-0000E4410000}"/>
    <cellStyle name="Normal 2 6 2 13" xfId="16872" xr:uid="{00000000-0005-0000-0000-0000E5410000}"/>
    <cellStyle name="Normal 2 6 2 13 2" xfId="16873" xr:uid="{00000000-0005-0000-0000-0000E6410000}"/>
    <cellStyle name="Normal 2 6 2 13 3" xfId="16874" xr:uid="{00000000-0005-0000-0000-0000E7410000}"/>
    <cellStyle name="Normal 2 6 2 14" xfId="16875" xr:uid="{00000000-0005-0000-0000-0000E8410000}"/>
    <cellStyle name="Normal 2 6 2 15" xfId="16876" xr:uid="{00000000-0005-0000-0000-0000E9410000}"/>
    <cellStyle name="Normal 2 6 2 2" xfId="16877" xr:uid="{00000000-0005-0000-0000-0000EA410000}"/>
    <cellStyle name="Normal 2 6 2 2 10" xfId="16878" xr:uid="{00000000-0005-0000-0000-0000EB410000}"/>
    <cellStyle name="Normal 2 6 2 2 10 2" xfId="16879" xr:uid="{00000000-0005-0000-0000-0000EC410000}"/>
    <cellStyle name="Normal 2 6 2 2 10 3" xfId="16880" xr:uid="{00000000-0005-0000-0000-0000ED410000}"/>
    <cellStyle name="Normal 2 6 2 2 11" xfId="16881" xr:uid="{00000000-0005-0000-0000-0000EE410000}"/>
    <cellStyle name="Normal 2 6 2 2 12" xfId="16882" xr:uid="{00000000-0005-0000-0000-0000EF410000}"/>
    <cellStyle name="Normal 2 6 2 2 2" xfId="16883" xr:uid="{00000000-0005-0000-0000-0000F0410000}"/>
    <cellStyle name="Normal 2 6 2 2 2 10" xfId="16884" xr:uid="{00000000-0005-0000-0000-0000F1410000}"/>
    <cellStyle name="Normal 2 6 2 2 2 2" xfId="16885" xr:uid="{00000000-0005-0000-0000-0000F2410000}"/>
    <cellStyle name="Normal 2 6 2 2 2 2 2" xfId="16886" xr:uid="{00000000-0005-0000-0000-0000F3410000}"/>
    <cellStyle name="Normal 2 6 2 2 2 2 2 2" xfId="16887" xr:uid="{00000000-0005-0000-0000-0000F4410000}"/>
    <cellStyle name="Normal 2 6 2 2 2 2 2 3" xfId="16888" xr:uid="{00000000-0005-0000-0000-0000F5410000}"/>
    <cellStyle name="Normal 2 6 2 2 2 2 3" xfId="16889" xr:uid="{00000000-0005-0000-0000-0000F6410000}"/>
    <cellStyle name="Normal 2 6 2 2 2 2 4" xfId="16890" xr:uid="{00000000-0005-0000-0000-0000F7410000}"/>
    <cellStyle name="Normal 2 6 2 2 2 3" xfId="16891" xr:uid="{00000000-0005-0000-0000-0000F8410000}"/>
    <cellStyle name="Normal 2 6 2 2 2 3 2" xfId="16892" xr:uid="{00000000-0005-0000-0000-0000F9410000}"/>
    <cellStyle name="Normal 2 6 2 2 2 3 2 2" xfId="16893" xr:uid="{00000000-0005-0000-0000-0000FA410000}"/>
    <cellStyle name="Normal 2 6 2 2 2 3 2 3" xfId="16894" xr:uid="{00000000-0005-0000-0000-0000FB410000}"/>
    <cellStyle name="Normal 2 6 2 2 2 3 3" xfId="16895" xr:uid="{00000000-0005-0000-0000-0000FC410000}"/>
    <cellStyle name="Normal 2 6 2 2 2 3 4" xfId="16896" xr:uid="{00000000-0005-0000-0000-0000FD410000}"/>
    <cellStyle name="Normal 2 6 2 2 2 4" xfId="16897" xr:uid="{00000000-0005-0000-0000-0000FE410000}"/>
    <cellStyle name="Normal 2 6 2 2 2 4 2" xfId="16898" xr:uid="{00000000-0005-0000-0000-0000FF410000}"/>
    <cellStyle name="Normal 2 6 2 2 2 4 2 2" xfId="16899" xr:uid="{00000000-0005-0000-0000-000000420000}"/>
    <cellStyle name="Normal 2 6 2 2 2 4 2 3" xfId="16900" xr:uid="{00000000-0005-0000-0000-000001420000}"/>
    <cellStyle name="Normal 2 6 2 2 2 4 3" xfId="16901" xr:uid="{00000000-0005-0000-0000-000002420000}"/>
    <cellStyle name="Normal 2 6 2 2 2 4 4" xfId="16902" xr:uid="{00000000-0005-0000-0000-000003420000}"/>
    <cellStyle name="Normal 2 6 2 2 2 5" xfId="16903" xr:uid="{00000000-0005-0000-0000-000004420000}"/>
    <cellStyle name="Normal 2 6 2 2 2 5 2" xfId="16904" xr:uid="{00000000-0005-0000-0000-000005420000}"/>
    <cellStyle name="Normal 2 6 2 2 2 5 2 2" xfId="16905" xr:uid="{00000000-0005-0000-0000-000006420000}"/>
    <cellStyle name="Normal 2 6 2 2 2 5 2 3" xfId="16906" xr:uid="{00000000-0005-0000-0000-000007420000}"/>
    <cellStyle name="Normal 2 6 2 2 2 5 3" xfId="16907" xr:uid="{00000000-0005-0000-0000-000008420000}"/>
    <cellStyle name="Normal 2 6 2 2 2 5 4" xfId="16908" xr:uid="{00000000-0005-0000-0000-000009420000}"/>
    <cellStyle name="Normal 2 6 2 2 2 6" xfId="16909" xr:uid="{00000000-0005-0000-0000-00000A420000}"/>
    <cellStyle name="Normal 2 6 2 2 2 6 2" xfId="16910" xr:uid="{00000000-0005-0000-0000-00000B420000}"/>
    <cellStyle name="Normal 2 6 2 2 2 6 2 2" xfId="16911" xr:uid="{00000000-0005-0000-0000-00000C420000}"/>
    <cellStyle name="Normal 2 6 2 2 2 6 2 3" xfId="16912" xr:uid="{00000000-0005-0000-0000-00000D420000}"/>
    <cellStyle name="Normal 2 6 2 2 2 6 3" xfId="16913" xr:uid="{00000000-0005-0000-0000-00000E420000}"/>
    <cellStyle name="Normal 2 6 2 2 2 6 4" xfId="16914" xr:uid="{00000000-0005-0000-0000-00000F420000}"/>
    <cellStyle name="Normal 2 6 2 2 2 7" xfId="16915" xr:uid="{00000000-0005-0000-0000-000010420000}"/>
    <cellStyle name="Normal 2 6 2 2 2 7 2" xfId="16916" xr:uid="{00000000-0005-0000-0000-000011420000}"/>
    <cellStyle name="Normal 2 6 2 2 2 7 2 2" xfId="16917" xr:uid="{00000000-0005-0000-0000-000012420000}"/>
    <cellStyle name="Normal 2 6 2 2 2 7 2 3" xfId="16918" xr:uid="{00000000-0005-0000-0000-000013420000}"/>
    <cellStyle name="Normal 2 6 2 2 2 7 3" xfId="16919" xr:uid="{00000000-0005-0000-0000-000014420000}"/>
    <cellStyle name="Normal 2 6 2 2 2 7 4" xfId="16920" xr:uid="{00000000-0005-0000-0000-000015420000}"/>
    <cellStyle name="Normal 2 6 2 2 2 8" xfId="16921" xr:uid="{00000000-0005-0000-0000-000016420000}"/>
    <cellStyle name="Normal 2 6 2 2 2 8 2" xfId="16922" xr:uid="{00000000-0005-0000-0000-000017420000}"/>
    <cellStyle name="Normal 2 6 2 2 2 8 3" xfId="16923" xr:uid="{00000000-0005-0000-0000-000018420000}"/>
    <cellStyle name="Normal 2 6 2 2 2 9" xfId="16924" xr:uid="{00000000-0005-0000-0000-000019420000}"/>
    <cellStyle name="Normal 2 6 2 2 3" xfId="16925" xr:uid="{00000000-0005-0000-0000-00001A420000}"/>
    <cellStyle name="Normal 2 6 2 2 3 10" xfId="16926" xr:uid="{00000000-0005-0000-0000-00001B420000}"/>
    <cellStyle name="Normal 2 6 2 2 3 2" xfId="16927" xr:uid="{00000000-0005-0000-0000-00001C420000}"/>
    <cellStyle name="Normal 2 6 2 2 3 2 2" xfId="16928" xr:uid="{00000000-0005-0000-0000-00001D420000}"/>
    <cellStyle name="Normal 2 6 2 2 3 2 2 2" xfId="16929" xr:uid="{00000000-0005-0000-0000-00001E420000}"/>
    <cellStyle name="Normal 2 6 2 2 3 2 2 3" xfId="16930" xr:uid="{00000000-0005-0000-0000-00001F420000}"/>
    <cellStyle name="Normal 2 6 2 2 3 2 3" xfId="16931" xr:uid="{00000000-0005-0000-0000-000020420000}"/>
    <cellStyle name="Normal 2 6 2 2 3 2 4" xfId="16932" xr:uid="{00000000-0005-0000-0000-000021420000}"/>
    <cellStyle name="Normal 2 6 2 2 3 3" xfId="16933" xr:uid="{00000000-0005-0000-0000-000022420000}"/>
    <cellStyle name="Normal 2 6 2 2 3 3 2" xfId="16934" xr:uid="{00000000-0005-0000-0000-000023420000}"/>
    <cellStyle name="Normal 2 6 2 2 3 3 2 2" xfId="16935" xr:uid="{00000000-0005-0000-0000-000024420000}"/>
    <cellStyle name="Normal 2 6 2 2 3 3 2 3" xfId="16936" xr:uid="{00000000-0005-0000-0000-000025420000}"/>
    <cellStyle name="Normal 2 6 2 2 3 3 3" xfId="16937" xr:uid="{00000000-0005-0000-0000-000026420000}"/>
    <cellStyle name="Normal 2 6 2 2 3 3 4" xfId="16938" xr:uid="{00000000-0005-0000-0000-000027420000}"/>
    <cellStyle name="Normal 2 6 2 2 3 4" xfId="16939" xr:uid="{00000000-0005-0000-0000-000028420000}"/>
    <cellStyle name="Normal 2 6 2 2 3 4 2" xfId="16940" xr:uid="{00000000-0005-0000-0000-000029420000}"/>
    <cellStyle name="Normal 2 6 2 2 3 4 2 2" xfId="16941" xr:uid="{00000000-0005-0000-0000-00002A420000}"/>
    <cellStyle name="Normal 2 6 2 2 3 4 2 3" xfId="16942" xr:uid="{00000000-0005-0000-0000-00002B420000}"/>
    <cellStyle name="Normal 2 6 2 2 3 4 3" xfId="16943" xr:uid="{00000000-0005-0000-0000-00002C420000}"/>
    <cellStyle name="Normal 2 6 2 2 3 4 4" xfId="16944" xr:uid="{00000000-0005-0000-0000-00002D420000}"/>
    <cellStyle name="Normal 2 6 2 2 3 5" xfId="16945" xr:uid="{00000000-0005-0000-0000-00002E420000}"/>
    <cellStyle name="Normal 2 6 2 2 3 5 2" xfId="16946" xr:uid="{00000000-0005-0000-0000-00002F420000}"/>
    <cellStyle name="Normal 2 6 2 2 3 5 2 2" xfId="16947" xr:uid="{00000000-0005-0000-0000-000030420000}"/>
    <cellStyle name="Normal 2 6 2 2 3 5 2 3" xfId="16948" xr:uid="{00000000-0005-0000-0000-000031420000}"/>
    <cellStyle name="Normal 2 6 2 2 3 5 3" xfId="16949" xr:uid="{00000000-0005-0000-0000-000032420000}"/>
    <cellStyle name="Normal 2 6 2 2 3 5 4" xfId="16950" xr:uid="{00000000-0005-0000-0000-000033420000}"/>
    <cellStyle name="Normal 2 6 2 2 3 6" xfId="16951" xr:uid="{00000000-0005-0000-0000-000034420000}"/>
    <cellStyle name="Normal 2 6 2 2 3 6 2" xfId="16952" xr:uid="{00000000-0005-0000-0000-000035420000}"/>
    <cellStyle name="Normal 2 6 2 2 3 6 2 2" xfId="16953" xr:uid="{00000000-0005-0000-0000-000036420000}"/>
    <cellStyle name="Normal 2 6 2 2 3 6 2 3" xfId="16954" xr:uid="{00000000-0005-0000-0000-000037420000}"/>
    <cellStyle name="Normal 2 6 2 2 3 6 3" xfId="16955" xr:uid="{00000000-0005-0000-0000-000038420000}"/>
    <cellStyle name="Normal 2 6 2 2 3 6 4" xfId="16956" xr:uid="{00000000-0005-0000-0000-000039420000}"/>
    <cellStyle name="Normal 2 6 2 2 3 7" xfId="16957" xr:uid="{00000000-0005-0000-0000-00003A420000}"/>
    <cellStyle name="Normal 2 6 2 2 3 7 2" xfId="16958" xr:uid="{00000000-0005-0000-0000-00003B420000}"/>
    <cellStyle name="Normal 2 6 2 2 3 7 2 2" xfId="16959" xr:uid="{00000000-0005-0000-0000-00003C420000}"/>
    <cellStyle name="Normal 2 6 2 2 3 7 2 3" xfId="16960" xr:uid="{00000000-0005-0000-0000-00003D420000}"/>
    <cellStyle name="Normal 2 6 2 2 3 7 3" xfId="16961" xr:uid="{00000000-0005-0000-0000-00003E420000}"/>
    <cellStyle name="Normal 2 6 2 2 3 7 4" xfId="16962" xr:uid="{00000000-0005-0000-0000-00003F420000}"/>
    <cellStyle name="Normal 2 6 2 2 3 8" xfId="16963" xr:uid="{00000000-0005-0000-0000-000040420000}"/>
    <cellStyle name="Normal 2 6 2 2 3 8 2" xfId="16964" xr:uid="{00000000-0005-0000-0000-000041420000}"/>
    <cellStyle name="Normal 2 6 2 2 3 8 3" xfId="16965" xr:uid="{00000000-0005-0000-0000-000042420000}"/>
    <cellStyle name="Normal 2 6 2 2 3 9" xfId="16966" xr:uid="{00000000-0005-0000-0000-000043420000}"/>
    <cellStyle name="Normal 2 6 2 2 4" xfId="16967" xr:uid="{00000000-0005-0000-0000-000044420000}"/>
    <cellStyle name="Normal 2 6 2 2 4 2" xfId="16968" xr:uid="{00000000-0005-0000-0000-000045420000}"/>
    <cellStyle name="Normal 2 6 2 2 4 2 2" xfId="16969" xr:uid="{00000000-0005-0000-0000-000046420000}"/>
    <cellStyle name="Normal 2 6 2 2 4 2 3" xfId="16970" xr:uid="{00000000-0005-0000-0000-000047420000}"/>
    <cellStyle name="Normal 2 6 2 2 4 3" xfId="16971" xr:uid="{00000000-0005-0000-0000-000048420000}"/>
    <cellStyle name="Normal 2 6 2 2 4 4" xfId="16972" xr:uid="{00000000-0005-0000-0000-000049420000}"/>
    <cellStyle name="Normal 2 6 2 2 5" xfId="16973" xr:uid="{00000000-0005-0000-0000-00004A420000}"/>
    <cellStyle name="Normal 2 6 2 2 5 2" xfId="16974" xr:uid="{00000000-0005-0000-0000-00004B420000}"/>
    <cellStyle name="Normal 2 6 2 2 5 2 2" xfId="16975" xr:uid="{00000000-0005-0000-0000-00004C420000}"/>
    <cellStyle name="Normal 2 6 2 2 5 2 3" xfId="16976" xr:uid="{00000000-0005-0000-0000-00004D420000}"/>
    <cellStyle name="Normal 2 6 2 2 5 3" xfId="16977" xr:uid="{00000000-0005-0000-0000-00004E420000}"/>
    <cellStyle name="Normal 2 6 2 2 5 4" xfId="16978" xr:uid="{00000000-0005-0000-0000-00004F420000}"/>
    <cellStyle name="Normal 2 6 2 2 6" xfId="16979" xr:uid="{00000000-0005-0000-0000-000050420000}"/>
    <cellStyle name="Normal 2 6 2 2 6 2" xfId="16980" xr:uid="{00000000-0005-0000-0000-000051420000}"/>
    <cellStyle name="Normal 2 6 2 2 6 2 2" xfId="16981" xr:uid="{00000000-0005-0000-0000-000052420000}"/>
    <cellStyle name="Normal 2 6 2 2 6 2 3" xfId="16982" xr:uid="{00000000-0005-0000-0000-000053420000}"/>
    <cellStyle name="Normal 2 6 2 2 6 3" xfId="16983" xr:uid="{00000000-0005-0000-0000-000054420000}"/>
    <cellStyle name="Normal 2 6 2 2 6 4" xfId="16984" xr:uid="{00000000-0005-0000-0000-000055420000}"/>
    <cellStyle name="Normal 2 6 2 2 7" xfId="16985" xr:uid="{00000000-0005-0000-0000-000056420000}"/>
    <cellStyle name="Normal 2 6 2 2 7 2" xfId="16986" xr:uid="{00000000-0005-0000-0000-000057420000}"/>
    <cellStyle name="Normal 2 6 2 2 7 2 2" xfId="16987" xr:uid="{00000000-0005-0000-0000-000058420000}"/>
    <cellStyle name="Normal 2 6 2 2 7 2 3" xfId="16988" xr:uid="{00000000-0005-0000-0000-000059420000}"/>
    <cellStyle name="Normal 2 6 2 2 7 3" xfId="16989" xr:uid="{00000000-0005-0000-0000-00005A420000}"/>
    <cellStyle name="Normal 2 6 2 2 7 4" xfId="16990" xr:uid="{00000000-0005-0000-0000-00005B420000}"/>
    <cellStyle name="Normal 2 6 2 2 8" xfId="16991" xr:uid="{00000000-0005-0000-0000-00005C420000}"/>
    <cellStyle name="Normal 2 6 2 2 8 2" xfId="16992" xr:uid="{00000000-0005-0000-0000-00005D420000}"/>
    <cellStyle name="Normal 2 6 2 2 8 2 2" xfId="16993" xr:uid="{00000000-0005-0000-0000-00005E420000}"/>
    <cellStyle name="Normal 2 6 2 2 8 2 3" xfId="16994" xr:uid="{00000000-0005-0000-0000-00005F420000}"/>
    <cellStyle name="Normal 2 6 2 2 8 3" xfId="16995" xr:uid="{00000000-0005-0000-0000-000060420000}"/>
    <cellStyle name="Normal 2 6 2 2 8 4" xfId="16996" xr:uid="{00000000-0005-0000-0000-000061420000}"/>
    <cellStyle name="Normal 2 6 2 2 9" xfId="16997" xr:uid="{00000000-0005-0000-0000-000062420000}"/>
    <cellStyle name="Normal 2 6 2 2 9 2" xfId="16998" xr:uid="{00000000-0005-0000-0000-000063420000}"/>
    <cellStyle name="Normal 2 6 2 2 9 2 2" xfId="16999" xr:uid="{00000000-0005-0000-0000-000064420000}"/>
    <cellStyle name="Normal 2 6 2 2 9 2 3" xfId="17000" xr:uid="{00000000-0005-0000-0000-000065420000}"/>
    <cellStyle name="Normal 2 6 2 2 9 3" xfId="17001" xr:uid="{00000000-0005-0000-0000-000066420000}"/>
    <cellStyle name="Normal 2 6 2 2 9 4" xfId="17002" xr:uid="{00000000-0005-0000-0000-000067420000}"/>
    <cellStyle name="Normal 2 6 2 3" xfId="17003" xr:uid="{00000000-0005-0000-0000-000068420000}"/>
    <cellStyle name="Normal 2 6 2 3 10" xfId="17004" xr:uid="{00000000-0005-0000-0000-000069420000}"/>
    <cellStyle name="Normal 2 6 2 3 10 2" xfId="17005" xr:uid="{00000000-0005-0000-0000-00006A420000}"/>
    <cellStyle name="Normal 2 6 2 3 10 3" xfId="17006" xr:uid="{00000000-0005-0000-0000-00006B420000}"/>
    <cellStyle name="Normal 2 6 2 3 11" xfId="17007" xr:uid="{00000000-0005-0000-0000-00006C420000}"/>
    <cellStyle name="Normal 2 6 2 3 12" xfId="17008" xr:uid="{00000000-0005-0000-0000-00006D420000}"/>
    <cellStyle name="Normal 2 6 2 3 2" xfId="17009" xr:uid="{00000000-0005-0000-0000-00006E420000}"/>
    <cellStyle name="Normal 2 6 2 3 2 10" xfId="17010" xr:uid="{00000000-0005-0000-0000-00006F420000}"/>
    <cellStyle name="Normal 2 6 2 3 2 2" xfId="17011" xr:uid="{00000000-0005-0000-0000-000070420000}"/>
    <cellStyle name="Normal 2 6 2 3 2 2 2" xfId="17012" xr:uid="{00000000-0005-0000-0000-000071420000}"/>
    <cellStyle name="Normal 2 6 2 3 2 2 2 2" xfId="17013" xr:uid="{00000000-0005-0000-0000-000072420000}"/>
    <cellStyle name="Normal 2 6 2 3 2 2 2 3" xfId="17014" xr:uid="{00000000-0005-0000-0000-000073420000}"/>
    <cellStyle name="Normal 2 6 2 3 2 2 3" xfId="17015" xr:uid="{00000000-0005-0000-0000-000074420000}"/>
    <cellStyle name="Normal 2 6 2 3 2 2 4" xfId="17016" xr:uid="{00000000-0005-0000-0000-000075420000}"/>
    <cellStyle name="Normal 2 6 2 3 2 3" xfId="17017" xr:uid="{00000000-0005-0000-0000-000076420000}"/>
    <cellStyle name="Normal 2 6 2 3 2 3 2" xfId="17018" xr:uid="{00000000-0005-0000-0000-000077420000}"/>
    <cellStyle name="Normal 2 6 2 3 2 3 2 2" xfId="17019" xr:uid="{00000000-0005-0000-0000-000078420000}"/>
    <cellStyle name="Normal 2 6 2 3 2 3 2 3" xfId="17020" xr:uid="{00000000-0005-0000-0000-000079420000}"/>
    <cellStyle name="Normal 2 6 2 3 2 3 3" xfId="17021" xr:uid="{00000000-0005-0000-0000-00007A420000}"/>
    <cellStyle name="Normal 2 6 2 3 2 3 4" xfId="17022" xr:uid="{00000000-0005-0000-0000-00007B420000}"/>
    <cellStyle name="Normal 2 6 2 3 2 4" xfId="17023" xr:uid="{00000000-0005-0000-0000-00007C420000}"/>
    <cellStyle name="Normal 2 6 2 3 2 4 2" xfId="17024" xr:uid="{00000000-0005-0000-0000-00007D420000}"/>
    <cellStyle name="Normal 2 6 2 3 2 4 2 2" xfId="17025" xr:uid="{00000000-0005-0000-0000-00007E420000}"/>
    <cellStyle name="Normal 2 6 2 3 2 4 2 3" xfId="17026" xr:uid="{00000000-0005-0000-0000-00007F420000}"/>
    <cellStyle name="Normal 2 6 2 3 2 4 3" xfId="17027" xr:uid="{00000000-0005-0000-0000-000080420000}"/>
    <cellStyle name="Normal 2 6 2 3 2 4 4" xfId="17028" xr:uid="{00000000-0005-0000-0000-000081420000}"/>
    <cellStyle name="Normal 2 6 2 3 2 5" xfId="17029" xr:uid="{00000000-0005-0000-0000-000082420000}"/>
    <cellStyle name="Normal 2 6 2 3 2 5 2" xfId="17030" xr:uid="{00000000-0005-0000-0000-000083420000}"/>
    <cellStyle name="Normal 2 6 2 3 2 5 2 2" xfId="17031" xr:uid="{00000000-0005-0000-0000-000084420000}"/>
    <cellStyle name="Normal 2 6 2 3 2 5 2 3" xfId="17032" xr:uid="{00000000-0005-0000-0000-000085420000}"/>
    <cellStyle name="Normal 2 6 2 3 2 5 3" xfId="17033" xr:uid="{00000000-0005-0000-0000-000086420000}"/>
    <cellStyle name="Normal 2 6 2 3 2 5 4" xfId="17034" xr:uid="{00000000-0005-0000-0000-000087420000}"/>
    <cellStyle name="Normal 2 6 2 3 2 6" xfId="17035" xr:uid="{00000000-0005-0000-0000-000088420000}"/>
    <cellStyle name="Normal 2 6 2 3 2 6 2" xfId="17036" xr:uid="{00000000-0005-0000-0000-000089420000}"/>
    <cellStyle name="Normal 2 6 2 3 2 6 2 2" xfId="17037" xr:uid="{00000000-0005-0000-0000-00008A420000}"/>
    <cellStyle name="Normal 2 6 2 3 2 6 2 3" xfId="17038" xr:uid="{00000000-0005-0000-0000-00008B420000}"/>
    <cellStyle name="Normal 2 6 2 3 2 6 3" xfId="17039" xr:uid="{00000000-0005-0000-0000-00008C420000}"/>
    <cellStyle name="Normal 2 6 2 3 2 6 4" xfId="17040" xr:uid="{00000000-0005-0000-0000-00008D420000}"/>
    <cellStyle name="Normal 2 6 2 3 2 7" xfId="17041" xr:uid="{00000000-0005-0000-0000-00008E420000}"/>
    <cellStyle name="Normal 2 6 2 3 2 7 2" xfId="17042" xr:uid="{00000000-0005-0000-0000-00008F420000}"/>
    <cellStyle name="Normal 2 6 2 3 2 7 2 2" xfId="17043" xr:uid="{00000000-0005-0000-0000-000090420000}"/>
    <cellStyle name="Normal 2 6 2 3 2 7 2 3" xfId="17044" xr:uid="{00000000-0005-0000-0000-000091420000}"/>
    <cellStyle name="Normal 2 6 2 3 2 7 3" xfId="17045" xr:uid="{00000000-0005-0000-0000-000092420000}"/>
    <cellStyle name="Normal 2 6 2 3 2 7 4" xfId="17046" xr:uid="{00000000-0005-0000-0000-000093420000}"/>
    <cellStyle name="Normal 2 6 2 3 2 8" xfId="17047" xr:uid="{00000000-0005-0000-0000-000094420000}"/>
    <cellStyle name="Normal 2 6 2 3 2 8 2" xfId="17048" xr:uid="{00000000-0005-0000-0000-000095420000}"/>
    <cellStyle name="Normal 2 6 2 3 2 8 3" xfId="17049" xr:uid="{00000000-0005-0000-0000-000096420000}"/>
    <cellStyle name="Normal 2 6 2 3 2 9" xfId="17050" xr:uid="{00000000-0005-0000-0000-000097420000}"/>
    <cellStyle name="Normal 2 6 2 3 3" xfId="17051" xr:uid="{00000000-0005-0000-0000-000098420000}"/>
    <cellStyle name="Normal 2 6 2 3 3 10" xfId="17052" xr:uid="{00000000-0005-0000-0000-000099420000}"/>
    <cellStyle name="Normal 2 6 2 3 3 2" xfId="17053" xr:uid="{00000000-0005-0000-0000-00009A420000}"/>
    <cellStyle name="Normal 2 6 2 3 3 2 2" xfId="17054" xr:uid="{00000000-0005-0000-0000-00009B420000}"/>
    <cellStyle name="Normal 2 6 2 3 3 2 2 2" xfId="17055" xr:uid="{00000000-0005-0000-0000-00009C420000}"/>
    <cellStyle name="Normal 2 6 2 3 3 2 2 3" xfId="17056" xr:uid="{00000000-0005-0000-0000-00009D420000}"/>
    <cellStyle name="Normal 2 6 2 3 3 2 3" xfId="17057" xr:uid="{00000000-0005-0000-0000-00009E420000}"/>
    <cellStyle name="Normal 2 6 2 3 3 2 4" xfId="17058" xr:uid="{00000000-0005-0000-0000-00009F420000}"/>
    <cellStyle name="Normal 2 6 2 3 3 3" xfId="17059" xr:uid="{00000000-0005-0000-0000-0000A0420000}"/>
    <cellStyle name="Normal 2 6 2 3 3 3 2" xfId="17060" xr:uid="{00000000-0005-0000-0000-0000A1420000}"/>
    <cellStyle name="Normal 2 6 2 3 3 3 2 2" xfId="17061" xr:uid="{00000000-0005-0000-0000-0000A2420000}"/>
    <cellStyle name="Normal 2 6 2 3 3 3 2 3" xfId="17062" xr:uid="{00000000-0005-0000-0000-0000A3420000}"/>
    <cellStyle name="Normal 2 6 2 3 3 3 3" xfId="17063" xr:uid="{00000000-0005-0000-0000-0000A4420000}"/>
    <cellStyle name="Normal 2 6 2 3 3 3 4" xfId="17064" xr:uid="{00000000-0005-0000-0000-0000A5420000}"/>
    <cellStyle name="Normal 2 6 2 3 3 4" xfId="17065" xr:uid="{00000000-0005-0000-0000-0000A6420000}"/>
    <cellStyle name="Normal 2 6 2 3 3 4 2" xfId="17066" xr:uid="{00000000-0005-0000-0000-0000A7420000}"/>
    <cellStyle name="Normal 2 6 2 3 3 4 2 2" xfId="17067" xr:uid="{00000000-0005-0000-0000-0000A8420000}"/>
    <cellStyle name="Normal 2 6 2 3 3 4 2 3" xfId="17068" xr:uid="{00000000-0005-0000-0000-0000A9420000}"/>
    <cellStyle name="Normal 2 6 2 3 3 4 3" xfId="17069" xr:uid="{00000000-0005-0000-0000-0000AA420000}"/>
    <cellStyle name="Normal 2 6 2 3 3 4 4" xfId="17070" xr:uid="{00000000-0005-0000-0000-0000AB420000}"/>
    <cellStyle name="Normal 2 6 2 3 3 5" xfId="17071" xr:uid="{00000000-0005-0000-0000-0000AC420000}"/>
    <cellStyle name="Normal 2 6 2 3 3 5 2" xfId="17072" xr:uid="{00000000-0005-0000-0000-0000AD420000}"/>
    <cellStyle name="Normal 2 6 2 3 3 5 2 2" xfId="17073" xr:uid="{00000000-0005-0000-0000-0000AE420000}"/>
    <cellStyle name="Normal 2 6 2 3 3 5 2 3" xfId="17074" xr:uid="{00000000-0005-0000-0000-0000AF420000}"/>
    <cellStyle name="Normal 2 6 2 3 3 5 3" xfId="17075" xr:uid="{00000000-0005-0000-0000-0000B0420000}"/>
    <cellStyle name="Normal 2 6 2 3 3 5 4" xfId="17076" xr:uid="{00000000-0005-0000-0000-0000B1420000}"/>
    <cellStyle name="Normal 2 6 2 3 3 6" xfId="17077" xr:uid="{00000000-0005-0000-0000-0000B2420000}"/>
    <cellStyle name="Normal 2 6 2 3 3 6 2" xfId="17078" xr:uid="{00000000-0005-0000-0000-0000B3420000}"/>
    <cellStyle name="Normal 2 6 2 3 3 6 2 2" xfId="17079" xr:uid="{00000000-0005-0000-0000-0000B4420000}"/>
    <cellStyle name="Normal 2 6 2 3 3 6 2 3" xfId="17080" xr:uid="{00000000-0005-0000-0000-0000B5420000}"/>
    <cellStyle name="Normal 2 6 2 3 3 6 3" xfId="17081" xr:uid="{00000000-0005-0000-0000-0000B6420000}"/>
    <cellStyle name="Normal 2 6 2 3 3 6 4" xfId="17082" xr:uid="{00000000-0005-0000-0000-0000B7420000}"/>
    <cellStyle name="Normal 2 6 2 3 3 7" xfId="17083" xr:uid="{00000000-0005-0000-0000-0000B8420000}"/>
    <cellStyle name="Normal 2 6 2 3 3 7 2" xfId="17084" xr:uid="{00000000-0005-0000-0000-0000B9420000}"/>
    <cellStyle name="Normal 2 6 2 3 3 7 2 2" xfId="17085" xr:uid="{00000000-0005-0000-0000-0000BA420000}"/>
    <cellStyle name="Normal 2 6 2 3 3 7 2 3" xfId="17086" xr:uid="{00000000-0005-0000-0000-0000BB420000}"/>
    <cellStyle name="Normal 2 6 2 3 3 7 3" xfId="17087" xr:uid="{00000000-0005-0000-0000-0000BC420000}"/>
    <cellStyle name="Normal 2 6 2 3 3 7 4" xfId="17088" xr:uid="{00000000-0005-0000-0000-0000BD420000}"/>
    <cellStyle name="Normal 2 6 2 3 3 8" xfId="17089" xr:uid="{00000000-0005-0000-0000-0000BE420000}"/>
    <cellStyle name="Normal 2 6 2 3 3 8 2" xfId="17090" xr:uid="{00000000-0005-0000-0000-0000BF420000}"/>
    <cellStyle name="Normal 2 6 2 3 3 8 3" xfId="17091" xr:uid="{00000000-0005-0000-0000-0000C0420000}"/>
    <cellStyle name="Normal 2 6 2 3 3 9" xfId="17092" xr:uid="{00000000-0005-0000-0000-0000C1420000}"/>
    <cellStyle name="Normal 2 6 2 3 4" xfId="17093" xr:uid="{00000000-0005-0000-0000-0000C2420000}"/>
    <cellStyle name="Normal 2 6 2 3 4 2" xfId="17094" xr:uid="{00000000-0005-0000-0000-0000C3420000}"/>
    <cellStyle name="Normal 2 6 2 3 4 2 2" xfId="17095" xr:uid="{00000000-0005-0000-0000-0000C4420000}"/>
    <cellStyle name="Normal 2 6 2 3 4 2 3" xfId="17096" xr:uid="{00000000-0005-0000-0000-0000C5420000}"/>
    <cellStyle name="Normal 2 6 2 3 4 3" xfId="17097" xr:uid="{00000000-0005-0000-0000-0000C6420000}"/>
    <cellStyle name="Normal 2 6 2 3 4 4" xfId="17098" xr:uid="{00000000-0005-0000-0000-0000C7420000}"/>
    <cellStyle name="Normal 2 6 2 3 5" xfId="17099" xr:uid="{00000000-0005-0000-0000-0000C8420000}"/>
    <cellStyle name="Normal 2 6 2 3 5 2" xfId="17100" xr:uid="{00000000-0005-0000-0000-0000C9420000}"/>
    <cellStyle name="Normal 2 6 2 3 5 2 2" xfId="17101" xr:uid="{00000000-0005-0000-0000-0000CA420000}"/>
    <cellStyle name="Normal 2 6 2 3 5 2 3" xfId="17102" xr:uid="{00000000-0005-0000-0000-0000CB420000}"/>
    <cellStyle name="Normal 2 6 2 3 5 3" xfId="17103" xr:uid="{00000000-0005-0000-0000-0000CC420000}"/>
    <cellStyle name="Normal 2 6 2 3 5 4" xfId="17104" xr:uid="{00000000-0005-0000-0000-0000CD420000}"/>
    <cellStyle name="Normal 2 6 2 3 6" xfId="17105" xr:uid="{00000000-0005-0000-0000-0000CE420000}"/>
    <cellStyle name="Normal 2 6 2 3 6 2" xfId="17106" xr:uid="{00000000-0005-0000-0000-0000CF420000}"/>
    <cellStyle name="Normal 2 6 2 3 6 2 2" xfId="17107" xr:uid="{00000000-0005-0000-0000-0000D0420000}"/>
    <cellStyle name="Normal 2 6 2 3 6 2 3" xfId="17108" xr:uid="{00000000-0005-0000-0000-0000D1420000}"/>
    <cellStyle name="Normal 2 6 2 3 6 3" xfId="17109" xr:uid="{00000000-0005-0000-0000-0000D2420000}"/>
    <cellStyle name="Normal 2 6 2 3 6 4" xfId="17110" xr:uid="{00000000-0005-0000-0000-0000D3420000}"/>
    <cellStyle name="Normal 2 6 2 3 7" xfId="17111" xr:uid="{00000000-0005-0000-0000-0000D4420000}"/>
    <cellStyle name="Normal 2 6 2 3 7 2" xfId="17112" xr:uid="{00000000-0005-0000-0000-0000D5420000}"/>
    <cellStyle name="Normal 2 6 2 3 7 2 2" xfId="17113" xr:uid="{00000000-0005-0000-0000-0000D6420000}"/>
    <cellStyle name="Normal 2 6 2 3 7 2 3" xfId="17114" xr:uid="{00000000-0005-0000-0000-0000D7420000}"/>
    <cellStyle name="Normal 2 6 2 3 7 3" xfId="17115" xr:uid="{00000000-0005-0000-0000-0000D8420000}"/>
    <cellStyle name="Normal 2 6 2 3 7 4" xfId="17116" xr:uid="{00000000-0005-0000-0000-0000D9420000}"/>
    <cellStyle name="Normal 2 6 2 3 8" xfId="17117" xr:uid="{00000000-0005-0000-0000-0000DA420000}"/>
    <cellStyle name="Normal 2 6 2 3 8 2" xfId="17118" xr:uid="{00000000-0005-0000-0000-0000DB420000}"/>
    <cellStyle name="Normal 2 6 2 3 8 2 2" xfId="17119" xr:uid="{00000000-0005-0000-0000-0000DC420000}"/>
    <cellStyle name="Normal 2 6 2 3 8 2 3" xfId="17120" xr:uid="{00000000-0005-0000-0000-0000DD420000}"/>
    <cellStyle name="Normal 2 6 2 3 8 3" xfId="17121" xr:uid="{00000000-0005-0000-0000-0000DE420000}"/>
    <cellStyle name="Normal 2 6 2 3 8 4" xfId="17122" xr:uid="{00000000-0005-0000-0000-0000DF420000}"/>
    <cellStyle name="Normal 2 6 2 3 9" xfId="17123" xr:uid="{00000000-0005-0000-0000-0000E0420000}"/>
    <cellStyle name="Normal 2 6 2 3 9 2" xfId="17124" xr:uid="{00000000-0005-0000-0000-0000E1420000}"/>
    <cellStyle name="Normal 2 6 2 3 9 2 2" xfId="17125" xr:uid="{00000000-0005-0000-0000-0000E2420000}"/>
    <cellStyle name="Normal 2 6 2 3 9 2 3" xfId="17126" xr:uid="{00000000-0005-0000-0000-0000E3420000}"/>
    <cellStyle name="Normal 2 6 2 3 9 3" xfId="17127" xr:uid="{00000000-0005-0000-0000-0000E4420000}"/>
    <cellStyle name="Normal 2 6 2 3 9 4" xfId="17128" xr:uid="{00000000-0005-0000-0000-0000E5420000}"/>
    <cellStyle name="Normal 2 6 2 4" xfId="17129" xr:uid="{00000000-0005-0000-0000-0000E6420000}"/>
    <cellStyle name="Normal 2 6 2 4 10" xfId="17130" xr:uid="{00000000-0005-0000-0000-0000E7420000}"/>
    <cellStyle name="Normal 2 6 2 4 10 2" xfId="17131" xr:uid="{00000000-0005-0000-0000-0000E8420000}"/>
    <cellStyle name="Normal 2 6 2 4 10 3" xfId="17132" xr:uid="{00000000-0005-0000-0000-0000E9420000}"/>
    <cellStyle name="Normal 2 6 2 4 11" xfId="17133" xr:uid="{00000000-0005-0000-0000-0000EA420000}"/>
    <cellStyle name="Normal 2 6 2 4 12" xfId="17134" xr:uid="{00000000-0005-0000-0000-0000EB420000}"/>
    <cellStyle name="Normal 2 6 2 4 2" xfId="17135" xr:uid="{00000000-0005-0000-0000-0000EC420000}"/>
    <cellStyle name="Normal 2 6 2 4 2 10" xfId="17136" xr:uid="{00000000-0005-0000-0000-0000ED420000}"/>
    <cellStyle name="Normal 2 6 2 4 2 2" xfId="17137" xr:uid="{00000000-0005-0000-0000-0000EE420000}"/>
    <cellStyle name="Normal 2 6 2 4 2 2 2" xfId="17138" xr:uid="{00000000-0005-0000-0000-0000EF420000}"/>
    <cellStyle name="Normal 2 6 2 4 2 2 2 2" xfId="17139" xr:uid="{00000000-0005-0000-0000-0000F0420000}"/>
    <cellStyle name="Normal 2 6 2 4 2 2 2 3" xfId="17140" xr:uid="{00000000-0005-0000-0000-0000F1420000}"/>
    <cellStyle name="Normal 2 6 2 4 2 2 3" xfId="17141" xr:uid="{00000000-0005-0000-0000-0000F2420000}"/>
    <cellStyle name="Normal 2 6 2 4 2 2 4" xfId="17142" xr:uid="{00000000-0005-0000-0000-0000F3420000}"/>
    <cellStyle name="Normal 2 6 2 4 2 3" xfId="17143" xr:uid="{00000000-0005-0000-0000-0000F4420000}"/>
    <cellStyle name="Normal 2 6 2 4 2 3 2" xfId="17144" xr:uid="{00000000-0005-0000-0000-0000F5420000}"/>
    <cellStyle name="Normal 2 6 2 4 2 3 2 2" xfId="17145" xr:uid="{00000000-0005-0000-0000-0000F6420000}"/>
    <cellStyle name="Normal 2 6 2 4 2 3 2 3" xfId="17146" xr:uid="{00000000-0005-0000-0000-0000F7420000}"/>
    <cellStyle name="Normal 2 6 2 4 2 3 3" xfId="17147" xr:uid="{00000000-0005-0000-0000-0000F8420000}"/>
    <cellStyle name="Normal 2 6 2 4 2 3 4" xfId="17148" xr:uid="{00000000-0005-0000-0000-0000F9420000}"/>
    <cellStyle name="Normal 2 6 2 4 2 4" xfId="17149" xr:uid="{00000000-0005-0000-0000-0000FA420000}"/>
    <cellStyle name="Normal 2 6 2 4 2 4 2" xfId="17150" xr:uid="{00000000-0005-0000-0000-0000FB420000}"/>
    <cellStyle name="Normal 2 6 2 4 2 4 2 2" xfId="17151" xr:uid="{00000000-0005-0000-0000-0000FC420000}"/>
    <cellStyle name="Normal 2 6 2 4 2 4 2 3" xfId="17152" xr:uid="{00000000-0005-0000-0000-0000FD420000}"/>
    <cellStyle name="Normal 2 6 2 4 2 4 3" xfId="17153" xr:uid="{00000000-0005-0000-0000-0000FE420000}"/>
    <cellStyle name="Normal 2 6 2 4 2 4 4" xfId="17154" xr:uid="{00000000-0005-0000-0000-0000FF420000}"/>
    <cellStyle name="Normal 2 6 2 4 2 5" xfId="17155" xr:uid="{00000000-0005-0000-0000-000000430000}"/>
    <cellStyle name="Normal 2 6 2 4 2 5 2" xfId="17156" xr:uid="{00000000-0005-0000-0000-000001430000}"/>
    <cellStyle name="Normal 2 6 2 4 2 5 2 2" xfId="17157" xr:uid="{00000000-0005-0000-0000-000002430000}"/>
    <cellStyle name="Normal 2 6 2 4 2 5 2 3" xfId="17158" xr:uid="{00000000-0005-0000-0000-000003430000}"/>
    <cellStyle name="Normal 2 6 2 4 2 5 3" xfId="17159" xr:uid="{00000000-0005-0000-0000-000004430000}"/>
    <cellStyle name="Normal 2 6 2 4 2 5 4" xfId="17160" xr:uid="{00000000-0005-0000-0000-000005430000}"/>
    <cellStyle name="Normal 2 6 2 4 2 6" xfId="17161" xr:uid="{00000000-0005-0000-0000-000006430000}"/>
    <cellStyle name="Normal 2 6 2 4 2 6 2" xfId="17162" xr:uid="{00000000-0005-0000-0000-000007430000}"/>
    <cellStyle name="Normal 2 6 2 4 2 6 2 2" xfId="17163" xr:uid="{00000000-0005-0000-0000-000008430000}"/>
    <cellStyle name="Normal 2 6 2 4 2 6 2 3" xfId="17164" xr:uid="{00000000-0005-0000-0000-000009430000}"/>
    <cellStyle name="Normal 2 6 2 4 2 6 3" xfId="17165" xr:uid="{00000000-0005-0000-0000-00000A430000}"/>
    <cellStyle name="Normal 2 6 2 4 2 6 4" xfId="17166" xr:uid="{00000000-0005-0000-0000-00000B430000}"/>
    <cellStyle name="Normal 2 6 2 4 2 7" xfId="17167" xr:uid="{00000000-0005-0000-0000-00000C430000}"/>
    <cellStyle name="Normal 2 6 2 4 2 7 2" xfId="17168" xr:uid="{00000000-0005-0000-0000-00000D430000}"/>
    <cellStyle name="Normal 2 6 2 4 2 7 2 2" xfId="17169" xr:uid="{00000000-0005-0000-0000-00000E430000}"/>
    <cellStyle name="Normal 2 6 2 4 2 7 2 3" xfId="17170" xr:uid="{00000000-0005-0000-0000-00000F430000}"/>
    <cellStyle name="Normal 2 6 2 4 2 7 3" xfId="17171" xr:uid="{00000000-0005-0000-0000-000010430000}"/>
    <cellStyle name="Normal 2 6 2 4 2 7 4" xfId="17172" xr:uid="{00000000-0005-0000-0000-000011430000}"/>
    <cellStyle name="Normal 2 6 2 4 2 8" xfId="17173" xr:uid="{00000000-0005-0000-0000-000012430000}"/>
    <cellStyle name="Normal 2 6 2 4 2 8 2" xfId="17174" xr:uid="{00000000-0005-0000-0000-000013430000}"/>
    <cellStyle name="Normal 2 6 2 4 2 8 3" xfId="17175" xr:uid="{00000000-0005-0000-0000-000014430000}"/>
    <cellStyle name="Normal 2 6 2 4 2 9" xfId="17176" xr:uid="{00000000-0005-0000-0000-000015430000}"/>
    <cellStyle name="Normal 2 6 2 4 3" xfId="17177" xr:uid="{00000000-0005-0000-0000-000016430000}"/>
    <cellStyle name="Normal 2 6 2 4 3 10" xfId="17178" xr:uid="{00000000-0005-0000-0000-000017430000}"/>
    <cellStyle name="Normal 2 6 2 4 3 2" xfId="17179" xr:uid="{00000000-0005-0000-0000-000018430000}"/>
    <cellStyle name="Normal 2 6 2 4 3 2 2" xfId="17180" xr:uid="{00000000-0005-0000-0000-000019430000}"/>
    <cellStyle name="Normal 2 6 2 4 3 2 2 2" xfId="17181" xr:uid="{00000000-0005-0000-0000-00001A430000}"/>
    <cellStyle name="Normal 2 6 2 4 3 2 2 3" xfId="17182" xr:uid="{00000000-0005-0000-0000-00001B430000}"/>
    <cellStyle name="Normal 2 6 2 4 3 2 3" xfId="17183" xr:uid="{00000000-0005-0000-0000-00001C430000}"/>
    <cellStyle name="Normal 2 6 2 4 3 2 4" xfId="17184" xr:uid="{00000000-0005-0000-0000-00001D430000}"/>
    <cellStyle name="Normal 2 6 2 4 3 3" xfId="17185" xr:uid="{00000000-0005-0000-0000-00001E430000}"/>
    <cellStyle name="Normal 2 6 2 4 3 3 2" xfId="17186" xr:uid="{00000000-0005-0000-0000-00001F430000}"/>
    <cellStyle name="Normal 2 6 2 4 3 3 2 2" xfId="17187" xr:uid="{00000000-0005-0000-0000-000020430000}"/>
    <cellStyle name="Normal 2 6 2 4 3 3 2 3" xfId="17188" xr:uid="{00000000-0005-0000-0000-000021430000}"/>
    <cellStyle name="Normal 2 6 2 4 3 3 3" xfId="17189" xr:uid="{00000000-0005-0000-0000-000022430000}"/>
    <cellStyle name="Normal 2 6 2 4 3 3 4" xfId="17190" xr:uid="{00000000-0005-0000-0000-000023430000}"/>
    <cellStyle name="Normal 2 6 2 4 3 4" xfId="17191" xr:uid="{00000000-0005-0000-0000-000024430000}"/>
    <cellStyle name="Normal 2 6 2 4 3 4 2" xfId="17192" xr:uid="{00000000-0005-0000-0000-000025430000}"/>
    <cellStyle name="Normal 2 6 2 4 3 4 2 2" xfId="17193" xr:uid="{00000000-0005-0000-0000-000026430000}"/>
    <cellStyle name="Normal 2 6 2 4 3 4 2 3" xfId="17194" xr:uid="{00000000-0005-0000-0000-000027430000}"/>
    <cellStyle name="Normal 2 6 2 4 3 4 3" xfId="17195" xr:uid="{00000000-0005-0000-0000-000028430000}"/>
    <cellStyle name="Normal 2 6 2 4 3 4 4" xfId="17196" xr:uid="{00000000-0005-0000-0000-000029430000}"/>
    <cellStyle name="Normal 2 6 2 4 3 5" xfId="17197" xr:uid="{00000000-0005-0000-0000-00002A430000}"/>
    <cellStyle name="Normal 2 6 2 4 3 5 2" xfId="17198" xr:uid="{00000000-0005-0000-0000-00002B430000}"/>
    <cellStyle name="Normal 2 6 2 4 3 5 2 2" xfId="17199" xr:uid="{00000000-0005-0000-0000-00002C430000}"/>
    <cellStyle name="Normal 2 6 2 4 3 5 2 3" xfId="17200" xr:uid="{00000000-0005-0000-0000-00002D430000}"/>
    <cellStyle name="Normal 2 6 2 4 3 5 3" xfId="17201" xr:uid="{00000000-0005-0000-0000-00002E430000}"/>
    <cellStyle name="Normal 2 6 2 4 3 5 4" xfId="17202" xr:uid="{00000000-0005-0000-0000-00002F430000}"/>
    <cellStyle name="Normal 2 6 2 4 3 6" xfId="17203" xr:uid="{00000000-0005-0000-0000-000030430000}"/>
    <cellStyle name="Normal 2 6 2 4 3 6 2" xfId="17204" xr:uid="{00000000-0005-0000-0000-000031430000}"/>
    <cellStyle name="Normal 2 6 2 4 3 6 2 2" xfId="17205" xr:uid="{00000000-0005-0000-0000-000032430000}"/>
    <cellStyle name="Normal 2 6 2 4 3 6 2 3" xfId="17206" xr:uid="{00000000-0005-0000-0000-000033430000}"/>
    <cellStyle name="Normal 2 6 2 4 3 6 3" xfId="17207" xr:uid="{00000000-0005-0000-0000-000034430000}"/>
    <cellStyle name="Normal 2 6 2 4 3 6 4" xfId="17208" xr:uid="{00000000-0005-0000-0000-000035430000}"/>
    <cellStyle name="Normal 2 6 2 4 3 7" xfId="17209" xr:uid="{00000000-0005-0000-0000-000036430000}"/>
    <cellStyle name="Normal 2 6 2 4 3 7 2" xfId="17210" xr:uid="{00000000-0005-0000-0000-000037430000}"/>
    <cellStyle name="Normal 2 6 2 4 3 7 2 2" xfId="17211" xr:uid="{00000000-0005-0000-0000-000038430000}"/>
    <cellStyle name="Normal 2 6 2 4 3 7 2 3" xfId="17212" xr:uid="{00000000-0005-0000-0000-000039430000}"/>
    <cellStyle name="Normal 2 6 2 4 3 7 3" xfId="17213" xr:uid="{00000000-0005-0000-0000-00003A430000}"/>
    <cellStyle name="Normal 2 6 2 4 3 7 4" xfId="17214" xr:uid="{00000000-0005-0000-0000-00003B430000}"/>
    <cellStyle name="Normal 2 6 2 4 3 8" xfId="17215" xr:uid="{00000000-0005-0000-0000-00003C430000}"/>
    <cellStyle name="Normal 2 6 2 4 3 8 2" xfId="17216" xr:uid="{00000000-0005-0000-0000-00003D430000}"/>
    <cellStyle name="Normal 2 6 2 4 3 8 3" xfId="17217" xr:uid="{00000000-0005-0000-0000-00003E430000}"/>
    <cellStyle name="Normal 2 6 2 4 3 9" xfId="17218" xr:uid="{00000000-0005-0000-0000-00003F430000}"/>
    <cellStyle name="Normal 2 6 2 4 4" xfId="17219" xr:uid="{00000000-0005-0000-0000-000040430000}"/>
    <cellStyle name="Normal 2 6 2 4 4 2" xfId="17220" xr:uid="{00000000-0005-0000-0000-000041430000}"/>
    <cellStyle name="Normal 2 6 2 4 4 2 2" xfId="17221" xr:uid="{00000000-0005-0000-0000-000042430000}"/>
    <cellStyle name="Normal 2 6 2 4 4 2 3" xfId="17222" xr:uid="{00000000-0005-0000-0000-000043430000}"/>
    <cellStyle name="Normal 2 6 2 4 4 3" xfId="17223" xr:uid="{00000000-0005-0000-0000-000044430000}"/>
    <cellStyle name="Normal 2 6 2 4 4 4" xfId="17224" xr:uid="{00000000-0005-0000-0000-000045430000}"/>
    <cellStyle name="Normal 2 6 2 4 5" xfId="17225" xr:uid="{00000000-0005-0000-0000-000046430000}"/>
    <cellStyle name="Normal 2 6 2 4 5 2" xfId="17226" xr:uid="{00000000-0005-0000-0000-000047430000}"/>
    <cellStyle name="Normal 2 6 2 4 5 2 2" xfId="17227" xr:uid="{00000000-0005-0000-0000-000048430000}"/>
    <cellStyle name="Normal 2 6 2 4 5 2 3" xfId="17228" xr:uid="{00000000-0005-0000-0000-000049430000}"/>
    <cellStyle name="Normal 2 6 2 4 5 3" xfId="17229" xr:uid="{00000000-0005-0000-0000-00004A430000}"/>
    <cellStyle name="Normal 2 6 2 4 5 4" xfId="17230" xr:uid="{00000000-0005-0000-0000-00004B430000}"/>
    <cellStyle name="Normal 2 6 2 4 6" xfId="17231" xr:uid="{00000000-0005-0000-0000-00004C430000}"/>
    <cellStyle name="Normal 2 6 2 4 6 2" xfId="17232" xr:uid="{00000000-0005-0000-0000-00004D430000}"/>
    <cellStyle name="Normal 2 6 2 4 6 2 2" xfId="17233" xr:uid="{00000000-0005-0000-0000-00004E430000}"/>
    <cellStyle name="Normal 2 6 2 4 6 2 3" xfId="17234" xr:uid="{00000000-0005-0000-0000-00004F430000}"/>
    <cellStyle name="Normal 2 6 2 4 6 3" xfId="17235" xr:uid="{00000000-0005-0000-0000-000050430000}"/>
    <cellStyle name="Normal 2 6 2 4 6 4" xfId="17236" xr:uid="{00000000-0005-0000-0000-000051430000}"/>
    <cellStyle name="Normal 2 6 2 4 7" xfId="17237" xr:uid="{00000000-0005-0000-0000-000052430000}"/>
    <cellStyle name="Normal 2 6 2 4 7 2" xfId="17238" xr:uid="{00000000-0005-0000-0000-000053430000}"/>
    <cellStyle name="Normal 2 6 2 4 7 2 2" xfId="17239" xr:uid="{00000000-0005-0000-0000-000054430000}"/>
    <cellStyle name="Normal 2 6 2 4 7 2 3" xfId="17240" xr:uid="{00000000-0005-0000-0000-000055430000}"/>
    <cellStyle name="Normal 2 6 2 4 7 3" xfId="17241" xr:uid="{00000000-0005-0000-0000-000056430000}"/>
    <cellStyle name="Normal 2 6 2 4 7 4" xfId="17242" xr:uid="{00000000-0005-0000-0000-000057430000}"/>
    <cellStyle name="Normal 2 6 2 4 8" xfId="17243" xr:uid="{00000000-0005-0000-0000-000058430000}"/>
    <cellStyle name="Normal 2 6 2 4 8 2" xfId="17244" xr:uid="{00000000-0005-0000-0000-000059430000}"/>
    <cellStyle name="Normal 2 6 2 4 8 2 2" xfId="17245" xr:uid="{00000000-0005-0000-0000-00005A430000}"/>
    <cellStyle name="Normal 2 6 2 4 8 2 3" xfId="17246" xr:uid="{00000000-0005-0000-0000-00005B430000}"/>
    <cellStyle name="Normal 2 6 2 4 8 3" xfId="17247" xr:uid="{00000000-0005-0000-0000-00005C430000}"/>
    <cellStyle name="Normal 2 6 2 4 8 4" xfId="17248" xr:uid="{00000000-0005-0000-0000-00005D430000}"/>
    <cellStyle name="Normal 2 6 2 4 9" xfId="17249" xr:uid="{00000000-0005-0000-0000-00005E430000}"/>
    <cellStyle name="Normal 2 6 2 4 9 2" xfId="17250" xr:uid="{00000000-0005-0000-0000-00005F430000}"/>
    <cellStyle name="Normal 2 6 2 4 9 2 2" xfId="17251" xr:uid="{00000000-0005-0000-0000-000060430000}"/>
    <cellStyle name="Normal 2 6 2 4 9 2 3" xfId="17252" xr:uid="{00000000-0005-0000-0000-000061430000}"/>
    <cellStyle name="Normal 2 6 2 4 9 3" xfId="17253" xr:uid="{00000000-0005-0000-0000-000062430000}"/>
    <cellStyle name="Normal 2 6 2 4 9 4" xfId="17254" xr:uid="{00000000-0005-0000-0000-000063430000}"/>
    <cellStyle name="Normal 2 6 2 5" xfId="17255" xr:uid="{00000000-0005-0000-0000-000064430000}"/>
    <cellStyle name="Normal 2 6 2 5 10" xfId="17256" xr:uid="{00000000-0005-0000-0000-000065430000}"/>
    <cellStyle name="Normal 2 6 2 5 2" xfId="17257" xr:uid="{00000000-0005-0000-0000-000066430000}"/>
    <cellStyle name="Normal 2 6 2 5 2 2" xfId="17258" xr:uid="{00000000-0005-0000-0000-000067430000}"/>
    <cellStyle name="Normal 2 6 2 5 2 2 2" xfId="17259" xr:uid="{00000000-0005-0000-0000-000068430000}"/>
    <cellStyle name="Normal 2 6 2 5 2 2 3" xfId="17260" xr:uid="{00000000-0005-0000-0000-000069430000}"/>
    <cellStyle name="Normal 2 6 2 5 2 3" xfId="17261" xr:uid="{00000000-0005-0000-0000-00006A430000}"/>
    <cellStyle name="Normal 2 6 2 5 2 4" xfId="17262" xr:uid="{00000000-0005-0000-0000-00006B430000}"/>
    <cellStyle name="Normal 2 6 2 5 3" xfId="17263" xr:uid="{00000000-0005-0000-0000-00006C430000}"/>
    <cellStyle name="Normal 2 6 2 5 3 2" xfId="17264" xr:uid="{00000000-0005-0000-0000-00006D430000}"/>
    <cellStyle name="Normal 2 6 2 5 3 2 2" xfId="17265" xr:uid="{00000000-0005-0000-0000-00006E430000}"/>
    <cellStyle name="Normal 2 6 2 5 3 2 3" xfId="17266" xr:uid="{00000000-0005-0000-0000-00006F430000}"/>
    <cellStyle name="Normal 2 6 2 5 3 3" xfId="17267" xr:uid="{00000000-0005-0000-0000-000070430000}"/>
    <cellStyle name="Normal 2 6 2 5 3 4" xfId="17268" xr:uid="{00000000-0005-0000-0000-000071430000}"/>
    <cellStyle name="Normal 2 6 2 5 4" xfId="17269" xr:uid="{00000000-0005-0000-0000-000072430000}"/>
    <cellStyle name="Normal 2 6 2 5 4 2" xfId="17270" xr:uid="{00000000-0005-0000-0000-000073430000}"/>
    <cellStyle name="Normal 2 6 2 5 4 2 2" xfId="17271" xr:uid="{00000000-0005-0000-0000-000074430000}"/>
    <cellStyle name="Normal 2 6 2 5 4 2 3" xfId="17272" xr:uid="{00000000-0005-0000-0000-000075430000}"/>
    <cellStyle name="Normal 2 6 2 5 4 3" xfId="17273" xr:uid="{00000000-0005-0000-0000-000076430000}"/>
    <cellStyle name="Normal 2 6 2 5 4 4" xfId="17274" xr:uid="{00000000-0005-0000-0000-000077430000}"/>
    <cellStyle name="Normal 2 6 2 5 5" xfId="17275" xr:uid="{00000000-0005-0000-0000-000078430000}"/>
    <cellStyle name="Normal 2 6 2 5 5 2" xfId="17276" xr:uid="{00000000-0005-0000-0000-000079430000}"/>
    <cellStyle name="Normal 2 6 2 5 5 2 2" xfId="17277" xr:uid="{00000000-0005-0000-0000-00007A430000}"/>
    <cellStyle name="Normal 2 6 2 5 5 2 3" xfId="17278" xr:uid="{00000000-0005-0000-0000-00007B430000}"/>
    <cellStyle name="Normal 2 6 2 5 5 3" xfId="17279" xr:uid="{00000000-0005-0000-0000-00007C430000}"/>
    <cellStyle name="Normal 2 6 2 5 5 4" xfId="17280" xr:uid="{00000000-0005-0000-0000-00007D430000}"/>
    <cellStyle name="Normal 2 6 2 5 6" xfId="17281" xr:uid="{00000000-0005-0000-0000-00007E430000}"/>
    <cellStyle name="Normal 2 6 2 5 6 2" xfId="17282" xr:uid="{00000000-0005-0000-0000-00007F430000}"/>
    <cellStyle name="Normal 2 6 2 5 6 2 2" xfId="17283" xr:uid="{00000000-0005-0000-0000-000080430000}"/>
    <cellStyle name="Normal 2 6 2 5 6 2 3" xfId="17284" xr:uid="{00000000-0005-0000-0000-000081430000}"/>
    <cellStyle name="Normal 2 6 2 5 6 3" xfId="17285" xr:uid="{00000000-0005-0000-0000-000082430000}"/>
    <cellStyle name="Normal 2 6 2 5 6 4" xfId="17286" xr:uid="{00000000-0005-0000-0000-000083430000}"/>
    <cellStyle name="Normal 2 6 2 5 7" xfId="17287" xr:uid="{00000000-0005-0000-0000-000084430000}"/>
    <cellStyle name="Normal 2 6 2 5 7 2" xfId="17288" xr:uid="{00000000-0005-0000-0000-000085430000}"/>
    <cellStyle name="Normal 2 6 2 5 7 2 2" xfId="17289" xr:uid="{00000000-0005-0000-0000-000086430000}"/>
    <cellStyle name="Normal 2 6 2 5 7 2 3" xfId="17290" xr:uid="{00000000-0005-0000-0000-000087430000}"/>
    <cellStyle name="Normal 2 6 2 5 7 3" xfId="17291" xr:uid="{00000000-0005-0000-0000-000088430000}"/>
    <cellStyle name="Normal 2 6 2 5 7 4" xfId="17292" xr:uid="{00000000-0005-0000-0000-000089430000}"/>
    <cellStyle name="Normal 2 6 2 5 8" xfId="17293" xr:uid="{00000000-0005-0000-0000-00008A430000}"/>
    <cellStyle name="Normal 2 6 2 5 8 2" xfId="17294" xr:uid="{00000000-0005-0000-0000-00008B430000}"/>
    <cellStyle name="Normal 2 6 2 5 8 3" xfId="17295" xr:uid="{00000000-0005-0000-0000-00008C430000}"/>
    <cellStyle name="Normal 2 6 2 5 9" xfId="17296" xr:uid="{00000000-0005-0000-0000-00008D430000}"/>
    <cellStyle name="Normal 2 6 2 6" xfId="17297" xr:uid="{00000000-0005-0000-0000-00008E430000}"/>
    <cellStyle name="Normal 2 6 2 6 10" xfId="17298" xr:uid="{00000000-0005-0000-0000-00008F430000}"/>
    <cellStyle name="Normal 2 6 2 6 2" xfId="17299" xr:uid="{00000000-0005-0000-0000-000090430000}"/>
    <cellStyle name="Normal 2 6 2 6 2 2" xfId="17300" xr:uid="{00000000-0005-0000-0000-000091430000}"/>
    <cellStyle name="Normal 2 6 2 6 2 2 2" xfId="17301" xr:uid="{00000000-0005-0000-0000-000092430000}"/>
    <cellStyle name="Normal 2 6 2 6 2 2 3" xfId="17302" xr:uid="{00000000-0005-0000-0000-000093430000}"/>
    <cellStyle name="Normal 2 6 2 6 2 3" xfId="17303" xr:uid="{00000000-0005-0000-0000-000094430000}"/>
    <cellStyle name="Normal 2 6 2 6 2 4" xfId="17304" xr:uid="{00000000-0005-0000-0000-000095430000}"/>
    <cellStyle name="Normal 2 6 2 6 3" xfId="17305" xr:uid="{00000000-0005-0000-0000-000096430000}"/>
    <cellStyle name="Normal 2 6 2 6 3 2" xfId="17306" xr:uid="{00000000-0005-0000-0000-000097430000}"/>
    <cellStyle name="Normal 2 6 2 6 3 2 2" xfId="17307" xr:uid="{00000000-0005-0000-0000-000098430000}"/>
    <cellStyle name="Normal 2 6 2 6 3 2 3" xfId="17308" xr:uid="{00000000-0005-0000-0000-000099430000}"/>
    <cellStyle name="Normal 2 6 2 6 3 3" xfId="17309" xr:uid="{00000000-0005-0000-0000-00009A430000}"/>
    <cellStyle name="Normal 2 6 2 6 3 4" xfId="17310" xr:uid="{00000000-0005-0000-0000-00009B430000}"/>
    <cellStyle name="Normal 2 6 2 6 4" xfId="17311" xr:uid="{00000000-0005-0000-0000-00009C430000}"/>
    <cellStyle name="Normal 2 6 2 6 4 2" xfId="17312" xr:uid="{00000000-0005-0000-0000-00009D430000}"/>
    <cellStyle name="Normal 2 6 2 6 4 2 2" xfId="17313" xr:uid="{00000000-0005-0000-0000-00009E430000}"/>
    <cellStyle name="Normal 2 6 2 6 4 2 3" xfId="17314" xr:uid="{00000000-0005-0000-0000-00009F430000}"/>
    <cellStyle name="Normal 2 6 2 6 4 3" xfId="17315" xr:uid="{00000000-0005-0000-0000-0000A0430000}"/>
    <cellStyle name="Normal 2 6 2 6 4 4" xfId="17316" xr:uid="{00000000-0005-0000-0000-0000A1430000}"/>
    <cellStyle name="Normal 2 6 2 6 5" xfId="17317" xr:uid="{00000000-0005-0000-0000-0000A2430000}"/>
    <cellStyle name="Normal 2 6 2 6 5 2" xfId="17318" xr:uid="{00000000-0005-0000-0000-0000A3430000}"/>
    <cellStyle name="Normal 2 6 2 6 5 2 2" xfId="17319" xr:uid="{00000000-0005-0000-0000-0000A4430000}"/>
    <cellStyle name="Normal 2 6 2 6 5 2 3" xfId="17320" xr:uid="{00000000-0005-0000-0000-0000A5430000}"/>
    <cellStyle name="Normal 2 6 2 6 5 3" xfId="17321" xr:uid="{00000000-0005-0000-0000-0000A6430000}"/>
    <cellStyle name="Normal 2 6 2 6 5 4" xfId="17322" xr:uid="{00000000-0005-0000-0000-0000A7430000}"/>
    <cellStyle name="Normal 2 6 2 6 6" xfId="17323" xr:uid="{00000000-0005-0000-0000-0000A8430000}"/>
    <cellStyle name="Normal 2 6 2 6 6 2" xfId="17324" xr:uid="{00000000-0005-0000-0000-0000A9430000}"/>
    <cellStyle name="Normal 2 6 2 6 6 2 2" xfId="17325" xr:uid="{00000000-0005-0000-0000-0000AA430000}"/>
    <cellStyle name="Normal 2 6 2 6 6 2 3" xfId="17326" xr:uid="{00000000-0005-0000-0000-0000AB430000}"/>
    <cellStyle name="Normal 2 6 2 6 6 3" xfId="17327" xr:uid="{00000000-0005-0000-0000-0000AC430000}"/>
    <cellStyle name="Normal 2 6 2 6 6 4" xfId="17328" xr:uid="{00000000-0005-0000-0000-0000AD430000}"/>
    <cellStyle name="Normal 2 6 2 6 7" xfId="17329" xr:uid="{00000000-0005-0000-0000-0000AE430000}"/>
    <cellStyle name="Normal 2 6 2 6 7 2" xfId="17330" xr:uid="{00000000-0005-0000-0000-0000AF430000}"/>
    <cellStyle name="Normal 2 6 2 6 7 2 2" xfId="17331" xr:uid="{00000000-0005-0000-0000-0000B0430000}"/>
    <cellStyle name="Normal 2 6 2 6 7 2 3" xfId="17332" xr:uid="{00000000-0005-0000-0000-0000B1430000}"/>
    <cellStyle name="Normal 2 6 2 6 7 3" xfId="17333" xr:uid="{00000000-0005-0000-0000-0000B2430000}"/>
    <cellStyle name="Normal 2 6 2 6 7 4" xfId="17334" xr:uid="{00000000-0005-0000-0000-0000B3430000}"/>
    <cellStyle name="Normal 2 6 2 6 8" xfId="17335" xr:uid="{00000000-0005-0000-0000-0000B4430000}"/>
    <cellStyle name="Normal 2 6 2 6 8 2" xfId="17336" xr:uid="{00000000-0005-0000-0000-0000B5430000}"/>
    <cellStyle name="Normal 2 6 2 6 8 3" xfId="17337" xr:uid="{00000000-0005-0000-0000-0000B6430000}"/>
    <cellStyle name="Normal 2 6 2 6 9" xfId="17338" xr:uid="{00000000-0005-0000-0000-0000B7430000}"/>
    <cellStyle name="Normal 2 6 2 7" xfId="17339" xr:uid="{00000000-0005-0000-0000-0000B8430000}"/>
    <cellStyle name="Normal 2 6 2 7 2" xfId="17340" xr:uid="{00000000-0005-0000-0000-0000B9430000}"/>
    <cellStyle name="Normal 2 6 2 7 2 2" xfId="17341" xr:uid="{00000000-0005-0000-0000-0000BA430000}"/>
    <cellStyle name="Normal 2 6 2 7 2 3" xfId="17342" xr:uid="{00000000-0005-0000-0000-0000BB430000}"/>
    <cellStyle name="Normal 2 6 2 7 3" xfId="17343" xr:uid="{00000000-0005-0000-0000-0000BC430000}"/>
    <cellStyle name="Normal 2 6 2 7 4" xfId="17344" xr:uid="{00000000-0005-0000-0000-0000BD430000}"/>
    <cellStyle name="Normal 2 6 2 8" xfId="17345" xr:uid="{00000000-0005-0000-0000-0000BE430000}"/>
    <cellStyle name="Normal 2 6 2 8 2" xfId="17346" xr:uid="{00000000-0005-0000-0000-0000BF430000}"/>
    <cellStyle name="Normal 2 6 2 8 2 2" xfId="17347" xr:uid="{00000000-0005-0000-0000-0000C0430000}"/>
    <cellStyle name="Normal 2 6 2 8 2 3" xfId="17348" xr:uid="{00000000-0005-0000-0000-0000C1430000}"/>
    <cellStyle name="Normal 2 6 2 8 3" xfId="17349" xr:uid="{00000000-0005-0000-0000-0000C2430000}"/>
    <cellStyle name="Normal 2 6 2 8 4" xfId="17350" xr:uid="{00000000-0005-0000-0000-0000C3430000}"/>
    <cellStyle name="Normal 2 6 2 9" xfId="17351" xr:uid="{00000000-0005-0000-0000-0000C4430000}"/>
    <cellStyle name="Normal 2 6 2 9 2" xfId="17352" xr:uid="{00000000-0005-0000-0000-0000C5430000}"/>
    <cellStyle name="Normal 2 6 2 9 2 2" xfId="17353" xr:uid="{00000000-0005-0000-0000-0000C6430000}"/>
    <cellStyle name="Normal 2 6 2 9 2 3" xfId="17354" xr:uid="{00000000-0005-0000-0000-0000C7430000}"/>
    <cellStyle name="Normal 2 6 2 9 3" xfId="17355" xr:uid="{00000000-0005-0000-0000-0000C8430000}"/>
    <cellStyle name="Normal 2 6 2 9 4" xfId="17356" xr:uid="{00000000-0005-0000-0000-0000C9430000}"/>
    <cellStyle name="Normal 2 6 3" xfId="17357" xr:uid="{00000000-0005-0000-0000-0000CA430000}"/>
    <cellStyle name="Normal 2 6 3 10" xfId="17358" xr:uid="{00000000-0005-0000-0000-0000CB430000}"/>
    <cellStyle name="Normal 2 6 3 10 2" xfId="17359" xr:uid="{00000000-0005-0000-0000-0000CC430000}"/>
    <cellStyle name="Normal 2 6 3 10 3" xfId="17360" xr:uid="{00000000-0005-0000-0000-0000CD430000}"/>
    <cellStyle name="Normal 2 6 3 11" xfId="17361" xr:uid="{00000000-0005-0000-0000-0000CE430000}"/>
    <cellStyle name="Normal 2 6 3 12" xfId="17362" xr:uid="{00000000-0005-0000-0000-0000CF430000}"/>
    <cellStyle name="Normal 2 6 3 2" xfId="17363" xr:uid="{00000000-0005-0000-0000-0000D0430000}"/>
    <cellStyle name="Normal 2 6 3 2 10" xfId="17364" xr:uid="{00000000-0005-0000-0000-0000D1430000}"/>
    <cellStyle name="Normal 2 6 3 2 2" xfId="17365" xr:uid="{00000000-0005-0000-0000-0000D2430000}"/>
    <cellStyle name="Normal 2 6 3 2 2 2" xfId="17366" xr:uid="{00000000-0005-0000-0000-0000D3430000}"/>
    <cellStyle name="Normal 2 6 3 2 2 2 2" xfId="17367" xr:uid="{00000000-0005-0000-0000-0000D4430000}"/>
    <cellStyle name="Normal 2 6 3 2 2 2 3" xfId="17368" xr:uid="{00000000-0005-0000-0000-0000D5430000}"/>
    <cellStyle name="Normal 2 6 3 2 2 3" xfId="17369" xr:uid="{00000000-0005-0000-0000-0000D6430000}"/>
    <cellStyle name="Normal 2 6 3 2 2 4" xfId="17370" xr:uid="{00000000-0005-0000-0000-0000D7430000}"/>
    <cellStyle name="Normal 2 6 3 2 3" xfId="17371" xr:uid="{00000000-0005-0000-0000-0000D8430000}"/>
    <cellStyle name="Normal 2 6 3 2 3 2" xfId="17372" xr:uid="{00000000-0005-0000-0000-0000D9430000}"/>
    <cellStyle name="Normal 2 6 3 2 3 2 2" xfId="17373" xr:uid="{00000000-0005-0000-0000-0000DA430000}"/>
    <cellStyle name="Normal 2 6 3 2 3 2 3" xfId="17374" xr:uid="{00000000-0005-0000-0000-0000DB430000}"/>
    <cellStyle name="Normal 2 6 3 2 3 3" xfId="17375" xr:uid="{00000000-0005-0000-0000-0000DC430000}"/>
    <cellStyle name="Normal 2 6 3 2 3 4" xfId="17376" xr:uid="{00000000-0005-0000-0000-0000DD430000}"/>
    <cellStyle name="Normal 2 6 3 2 4" xfId="17377" xr:uid="{00000000-0005-0000-0000-0000DE430000}"/>
    <cellStyle name="Normal 2 6 3 2 4 2" xfId="17378" xr:uid="{00000000-0005-0000-0000-0000DF430000}"/>
    <cellStyle name="Normal 2 6 3 2 4 2 2" xfId="17379" xr:uid="{00000000-0005-0000-0000-0000E0430000}"/>
    <cellStyle name="Normal 2 6 3 2 4 2 3" xfId="17380" xr:uid="{00000000-0005-0000-0000-0000E1430000}"/>
    <cellStyle name="Normal 2 6 3 2 4 3" xfId="17381" xr:uid="{00000000-0005-0000-0000-0000E2430000}"/>
    <cellStyle name="Normal 2 6 3 2 4 4" xfId="17382" xr:uid="{00000000-0005-0000-0000-0000E3430000}"/>
    <cellStyle name="Normal 2 6 3 2 5" xfId="17383" xr:uid="{00000000-0005-0000-0000-0000E4430000}"/>
    <cellStyle name="Normal 2 6 3 2 5 2" xfId="17384" xr:uid="{00000000-0005-0000-0000-0000E5430000}"/>
    <cellStyle name="Normal 2 6 3 2 5 2 2" xfId="17385" xr:uid="{00000000-0005-0000-0000-0000E6430000}"/>
    <cellStyle name="Normal 2 6 3 2 5 2 3" xfId="17386" xr:uid="{00000000-0005-0000-0000-0000E7430000}"/>
    <cellStyle name="Normal 2 6 3 2 5 3" xfId="17387" xr:uid="{00000000-0005-0000-0000-0000E8430000}"/>
    <cellStyle name="Normal 2 6 3 2 5 4" xfId="17388" xr:uid="{00000000-0005-0000-0000-0000E9430000}"/>
    <cellStyle name="Normal 2 6 3 2 6" xfId="17389" xr:uid="{00000000-0005-0000-0000-0000EA430000}"/>
    <cellStyle name="Normal 2 6 3 2 6 2" xfId="17390" xr:uid="{00000000-0005-0000-0000-0000EB430000}"/>
    <cellStyle name="Normal 2 6 3 2 6 2 2" xfId="17391" xr:uid="{00000000-0005-0000-0000-0000EC430000}"/>
    <cellStyle name="Normal 2 6 3 2 6 2 3" xfId="17392" xr:uid="{00000000-0005-0000-0000-0000ED430000}"/>
    <cellStyle name="Normal 2 6 3 2 6 3" xfId="17393" xr:uid="{00000000-0005-0000-0000-0000EE430000}"/>
    <cellStyle name="Normal 2 6 3 2 6 4" xfId="17394" xr:uid="{00000000-0005-0000-0000-0000EF430000}"/>
    <cellStyle name="Normal 2 6 3 2 7" xfId="17395" xr:uid="{00000000-0005-0000-0000-0000F0430000}"/>
    <cellStyle name="Normal 2 6 3 2 7 2" xfId="17396" xr:uid="{00000000-0005-0000-0000-0000F1430000}"/>
    <cellStyle name="Normal 2 6 3 2 7 2 2" xfId="17397" xr:uid="{00000000-0005-0000-0000-0000F2430000}"/>
    <cellStyle name="Normal 2 6 3 2 7 2 3" xfId="17398" xr:uid="{00000000-0005-0000-0000-0000F3430000}"/>
    <cellStyle name="Normal 2 6 3 2 7 3" xfId="17399" xr:uid="{00000000-0005-0000-0000-0000F4430000}"/>
    <cellStyle name="Normal 2 6 3 2 7 4" xfId="17400" xr:uid="{00000000-0005-0000-0000-0000F5430000}"/>
    <cellStyle name="Normal 2 6 3 2 8" xfId="17401" xr:uid="{00000000-0005-0000-0000-0000F6430000}"/>
    <cellStyle name="Normal 2 6 3 2 8 2" xfId="17402" xr:uid="{00000000-0005-0000-0000-0000F7430000}"/>
    <cellStyle name="Normal 2 6 3 2 8 3" xfId="17403" xr:uid="{00000000-0005-0000-0000-0000F8430000}"/>
    <cellStyle name="Normal 2 6 3 2 9" xfId="17404" xr:uid="{00000000-0005-0000-0000-0000F9430000}"/>
    <cellStyle name="Normal 2 6 3 3" xfId="17405" xr:uid="{00000000-0005-0000-0000-0000FA430000}"/>
    <cellStyle name="Normal 2 6 3 3 10" xfId="17406" xr:uid="{00000000-0005-0000-0000-0000FB430000}"/>
    <cellStyle name="Normal 2 6 3 3 2" xfId="17407" xr:uid="{00000000-0005-0000-0000-0000FC430000}"/>
    <cellStyle name="Normal 2 6 3 3 2 2" xfId="17408" xr:uid="{00000000-0005-0000-0000-0000FD430000}"/>
    <cellStyle name="Normal 2 6 3 3 2 2 2" xfId="17409" xr:uid="{00000000-0005-0000-0000-0000FE430000}"/>
    <cellStyle name="Normal 2 6 3 3 2 2 3" xfId="17410" xr:uid="{00000000-0005-0000-0000-0000FF430000}"/>
    <cellStyle name="Normal 2 6 3 3 2 3" xfId="17411" xr:uid="{00000000-0005-0000-0000-000000440000}"/>
    <cellStyle name="Normal 2 6 3 3 2 4" xfId="17412" xr:uid="{00000000-0005-0000-0000-000001440000}"/>
    <cellStyle name="Normal 2 6 3 3 3" xfId="17413" xr:uid="{00000000-0005-0000-0000-000002440000}"/>
    <cellStyle name="Normal 2 6 3 3 3 2" xfId="17414" xr:uid="{00000000-0005-0000-0000-000003440000}"/>
    <cellStyle name="Normal 2 6 3 3 3 2 2" xfId="17415" xr:uid="{00000000-0005-0000-0000-000004440000}"/>
    <cellStyle name="Normal 2 6 3 3 3 2 3" xfId="17416" xr:uid="{00000000-0005-0000-0000-000005440000}"/>
    <cellStyle name="Normal 2 6 3 3 3 3" xfId="17417" xr:uid="{00000000-0005-0000-0000-000006440000}"/>
    <cellStyle name="Normal 2 6 3 3 3 4" xfId="17418" xr:uid="{00000000-0005-0000-0000-000007440000}"/>
    <cellStyle name="Normal 2 6 3 3 4" xfId="17419" xr:uid="{00000000-0005-0000-0000-000008440000}"/>
    <cellStyle name="Normal 2 6 3 3 4 2" xfId="17420" xr:uid="{00000000-0005-0000-0000-000009440000}"/>
    <cellStyle name="Normal 2 6 3 3 4 2 2" xfId="17421" xr:uid="{00000000-0005-0000-0000-00000A440000}"/>
    <cellStyle name="Normal 2 6 3 3 4 2 3" xfId="17422" xr:uid="{00000000-0005-0000-0000-00000B440000}"/>
    <cellStyle name="Normal 2 6 3 3 4 3" xfId="17423" xr:uid="{00000000-0005-0000-0000-00000C440000}"/>
    <cellStyle name="Normal 2 6 3 3 4 4" xfId="17424" xr:uid="{00000000-0005-0000-0000-00000D440000}"/>
    <cellStyle name="Normal 2 6 3 3 5" xfId="17425" xr:uid="{00000000-0005-0000-0000-00000E440000}"/>
    <cellStyle name="Normal 2 6 3 3 5 2" xfId="17426" xr:uid="{00000000-0005-0000-0000-00000F440000}"/>
    <cellStyle name="Normal 2 6 3 3 5 2 2" xfId="17427" xr:uid="{00000000-0005-0000-0000-000010440000}"/>
    <cellStyle name="Normal 2 6 3 3 5 2 3" xfId="17428" xr:uid="{00000000-0005-0000-0000-000011440000}"/>
    <cellStyle name="Normal 2 6 3 3 5 3" xfId="17429" xr:uid="{00000000-0005-0000-0000-000012440000}"/>
    <cellStyle name="Normal 2 6 3 3 5 4" xfId="17430" xr:uid="{00000000-0005-0000-0000-000013440000}"/>
    <cellStyle name="Normal 2 6 3 3 6" xfId="17431" xr:uid="{00000000-0005-0000-0000-000014440000}"/>
    <cellStyle name="Normal 2 6 3 3 6 2" xfId="17432" xr:uid="{00000000-0005-0000-0000-000015440000}"/>
    <cellStyle name="Normal 2 6 3 3 6 2 2" xfId="17433" xr:uid="{00000000-0005-0000-0000-000016440000}"/>
    <cellStyle name="Normal 2 6 3 3 6 2 3" xfId="17434" xr:uid="{00000000-0005-0000-0000-000017440000}"/>
    <cellStyle name="Normal 2 6 3 3 6 3" xfId="17435" xr:uid="{00000000-0005-0000-0000-000018440000}"/>
    <cellStyle name="Normal 2 6 3 3 6 4" xfId="17436" xr:uid="{00000000-0005-0000-0000-000019440000}"/>
    <cellStyle name="Normal 2 6 3 3 7" xfId="17437" xr:uid="{00000000-0005-0000-0000-00001A440000}"/>
    <cellStyle name="Normal 2 6 3 3 7 2" xfId="17438" xr:uid="{00000000-0005-0000-0000-00001B440000}"/>
    <cellStyle name="Normal 2 6 3 3 7 2 2" xfId="17439" xr:uid="{00000000-0005-0000-0000-00001C440000}"/>
    <cellStyle name="Normal 2 6 3 3 7 2 3" xfId="17440" xr:uid="{00000000-0005-0000-0000-00001D440000}"/>
    <cellStyle name="Normal 2 6 3 3 7 3" xfId="17441" xr:uid="{00000000-0005-0000-0000-00001E440000}"/>
    <cellStyle name="Normal 2 6 3 3 7 4" xfId="17442" xr:uid="{00000000-0005-0000-0000-00001F440000}"/>
    <cellStyle name="Normal 2 6 3 3 8" xfId="17443" xr:uid="{00000000-0005-0000-0000-000020440000}"/>
    <cellStyle name="Normal 2 6 3 3 8 2" xfId="17444" xr:uid="{00000000-0005-0000-0000-000021440000}"/>
    <cellStyle name="Normal 2 6 3 3 8 3" xfId="17445" xr:uid="{00000000-0005-0000-0000-000022440000}"/>
    <cellStyle name="Normal 2 6 3 3 9" xfId="17446" xr:uid="{00000000-0005-0000-0000-000023440000}"/>
    <cellStyle name="Normal 2 6 3 4" xfId="17447" xr:uid="{00000000-0005-0000-0000-000024440000}"/>
    <cellStyle name="Normal 2 6 3 4 2" xfId="17448" xr:uid="{00000000-0005-0000-0000-000025440000}"/>
    <cellStyle name="Normal 2 6 3 4 2 2" xfId="17449" xr:uid="{00000000-0005-0000-0000-000026440000}"/>
    <cellStyle name="Normal 2 6 3 4 2 3" xfId="17450" xr:uid="{00000000-0005-0000-0000-000027440000}"/>
    <cellStyle name="Normal 2 6 3 4 3" xfId="17451" xr:uid="{00000000-0005-0000-0000-000028440000}"/>
    <cellStyle name="Normal 2 6 3 4 4" xfId="17452" xr:uid="{00000000-0005-0000-0000-000029440000}"/>
    <cellStyle name="Normal 2 6 3 5" xfId="17453" xr:uid="{00000000-0005-0000-0000-00002A440000}"/>
    <cellStyle name="Normal 2 6 3 5 2" xfId="17454" xr:uid="{00000000-0005-0000-0000-00002B440000}"/>
    <cellStyle name="Normal 2 6 3 5 2 2" xfId="17455" xr:uid="{00000000-0005-0000-0000-00002C440000}"/>
    <cellStyle name="Normal 2 6 3 5 2 3" xfId="17456" xr:uid="{00000000-0005-0000-0000-00002D440000}"/>
    <cellStyle name="Normal 2 6 3 5 3" xfId="17457" xr:uid="{00000000-0005-0000-0000-00002E440000}"/>
    <cellStyle name="Normal 2 6 3 5 4" xfId="17458" xr:uid="{00000000-0005-0000-0000-00002F440000}"/>
    <cellStyle name="Normal 2 6 3 6" xfId="17459" xr:uid="{00000000-0005-0000-0000-000030440000}"/>
    <cellStyle name="Normal 2 6 3 6 2" xfId="17460" xr:uid="{00000000-0005-0000-0000-000031440000}"/>
    <cellStyle name="Normal 2 6 3 6 2 2" xfId="17461" xr:uid="{00000000-0005-0000-0000-000032440000}"/>
    <cellStyle name="Normal 2 6 3 6 2 3" xfId="17462" xr:uid="{00000000-0005-0000-0000-000033440000}"/>
    <cellStyle name="Normal 2 6 3 6 3" xfId="17463" xr:uid="{00000000-0005-0000-0000-000034440000}"/>
    <cellStyle name="Normal 2 6 3 6 4" xfId="17464" xr:uid="{00000000-0005-0000-0000-000035440000}"/>
    <cellStyle name="Normal 2 6 3 7" xfId="17465" xr:uid="{00000000-0005-0000-0000-000036440000}"/>
    <cellStyle name="Normal 2 6 3 7 2" xfId="17466" xr:uid="{00000000-0005-0000-0000-000037440000}"/>
    <cellStyle name="Normal 2 6 3 7 2 2" xfId="17467" xr:uid="{00000000-0005-0000-0000-000038440000}"/>
    <cellStyle name="Normal 2 6 3 7 2 3" xfId="17468" xr:uid="{00000000-0005-0000-0000-000039440000}"/>
    <cellStyle name="Normal 2 6 3 7 3" xfId="17469" xr:uid="{00000000-0005-0000-0000-00003A440000}"/>
    <cellStyle name="Normal 2 6 3 7 4" xfId="17470" xr:uid="{00000000-0005-0000-0000-00003B440000}"/>
    <cellStyle name="Normal 2 6 3 8" xfId="17471" xr:uid="{00000000-0005-0000-0000-00003C440000}"/>
    <cellStyle name="Normal 2 6 3 8 2" xfId="17472" xr:uid="{00000000-0005-0000-0000-00003D440000}"/>
    <cellStyle name="Normal 2 6 3 8 2 2" xfId="17473" xr:uid="{00000000-0005-0000-0000-00003E440000}"/>
    <cellStyle name="Normal 2 6 3 8 2 3" xfId="17474" xr:uid="{00000000-0005-0000-0000-00003F440000}"/>
    <cellStyle name="Normal 2 6 3 8 3" xfId="17475" xr:uid="{00000000-0005-0000-0000-000040440000}"/>
    <cellStyle name="Normal 2 6 3 8 4" xfId="17476" xr:uid="{00000000-0005-0000-0000-000041440000}"/>
    <cellStyle name="Normal 2 6 3 9" xfId="17477" xr:uid="{00000000-0005-0000-0000-000042440000}"/>
    <cellStyle name="Normal 2 6 3 9 2" xfId="17478" xr:uid="{00000000-0005-0000-0000-000043440000}"/>
    <cellStyle name="Normal 2 6 3 9 2 2" xfId="17479" xr:uid="{00000000-0005-0000-0000-000044440000}"/>
    <cellStyle name="Normal 2 6 3 9 2 3" xfId="17480" xr:uid="{00000000-0005-0000-0000-000045440000}"/>
    <cellStyle name="Normal 2 6 3 9 3" xfId="17481" xr:uid="{00000000-0005-0000-0000-000046440000}"/>
    <cellStyle name="Normal 2 6 3 9 4" xfId="17482" xr:uid="{00000000-0005-0000-0000-000047440000}"/>
    <cellStyle name="Normal 2 6 4" xfId="17483" xr:uid="{00000000-0005-0000-0000-000048440000}"/>
    <cellStyle name="Normal 2 6 4 10" xfId="17484" xr:uid="{00000000-0005-0000-0000-000049440000}"/>
    <cellStyle name="Normal 2 6 4 10 2" xfId="17485" xr:uid="{00000000-0005-0000-0000-00004A440000}"/>
    <cellStyle name="Normal 2 6 4 10 3" xfId="17486" xr:uid="{00000000-0005-0000-0000-00004B440000}"/>
    <cellStyle name="Normal 2 6 4 11" xfId="17487" xr:uid="{00000000-0005-0000-0000-00004C440000}"/>
    <cellStyle name="Normal 2 6 4 12" xfId="17488" xr:uid="{00000000-0005-0000-0000-00004D440000}"/>
    <cellStyle name="Normal 2 6 4 2" xfId="17489" xr:uid="{00000000-0005-0000-0000-00004E440000}"/>
    <cellStyle name="Normal 2 6 4 2 10" xfId="17490" xr:uid="{00000000-0005-0000-0000-00004F440000}"/>
    <cellStyle name="Normal 2 6 4 2 2" xfId="17491" xr:uid="{00000000-0005-0000-0000-000050440000}"/>
    <cellStyle name="Normal 2 6 4 2 2 2" xfId="17492" xr:uid="{00000000-0005-0000-0000-000051440000}"/>
    <cellStyle name="Normal 2 6 4 2 2 2 2" xfId="17493" xr:uid="{00000000-0005-0000-0000-000052440000}"/>
    <cellStyle name="Normal 2 6 4 2 2 2 3" xfId="17494" xr:uid="{00000000-0005-0000-0000-000053440000}"/>
    <cellStyle name="Normal 2 6 4 2 2 3" xfId="17495" xr:uid="{00000000-0005-0000-0000-000054440000}"/>
    <cellStyle name="Normal 2 6 4 2 2 4" xfId="17496" xr:uid="{00000000-0005-0000-0000-000055440000}"/>
    <cellStyle name="Normal 2 6 4 2 3" xfId="17497" xr:uid="{00000000-0005-0000-0000-000056440000}"/>
    <cellStyle name="Normal 2 6 4 2 3 2" xfId="17498" xr:uid="{00000000-0005-0000-0000-000057440000}"/>
    <cellStyle name="Normal 2 6 4 2 3 2 2" xfId="17499" xr:uid="{00000000-0005-0000-0000-000058440000}"/>
    <cellStyle name="Normal 2 6 4 2 3 2 3" xfId="17500" xr:uid="{00000000-0005-0000-0000-000059440000}"/>
    <cellStyle name="Normal 2 6 4 2 3 3" xfId="17501" xr:uid="{00000000-0005-0000-0000-00005A440000}"/>
    <cellStyle name="Normal 2 6 4 2 3 4" xfId="17502" xr:uid="{00000000-0005-0000-0000-00005B440000}"/>
    <cellStyle name="Normal 2 6 4 2 4" xfId="17503" xr:uid="{00000000-0005-0000-0000-00005C440000}"/>
    <cellStyle name="Normal 2 6 4 2 4 2" xfId="17504" xr:uid="{00000000-0005-0000-0000-00005D440000}"/>
    <cellStyle name="Normal 2 6 4 2 4 2 2" xfId="17505" xr:uid="{00000000-0005-0000-0000-00005E440000}"/>
    <cellStyle name="Normal 2 6 4 2 4 2 3" xfId="17506" xr:uid="{00000000-0005-0000-0000-00005F440000}"/>
    <cellStyle name="Normal 2 6 4 2 4 3" xfId="17507" xr:uid="{00000000-0005-0000-0000-000060440000}"/>
    <cellStyle name="Normal 2 6 4 2 4 4" xfId="17508" xr:uid="{00000000-0005-0000-0000-000061440000}"/>
    <cellStyle name="Normal 2 6 4 2 5" xfId="17509" xr:uid="{00000000-0005-0000-0000-000062440000}"/>
    <cellStyle name="Normal 2 6 4 2 5 2" xfId="17510" xr:uid="{00000000-0005-0000-0000-000063440000}"/>
    <cellStyle name="Normal 2 6 4 2 5 2 2" xfId="17511" xr:uid="{00000000-0005-0000-0000-000064440000}"/>
    <cellStyle name="Normal 2 6 4 2 5 2 3" xfId="17512" xr:uid="{00000000-0005-0000-0000-000065440000}"/>
    <cellStyle name="Normal 2 6 4 2 5 3" xfId="17513" xr:uid="{00000000-0005-0000-0000-000066440000}"/>
    <cellStyle name="Normal 2 6 4 2 5 4" xfId="17514" xr:uid="{00000000-0005-0000-0000-000067440000}"/>
    <cellStyle name="Normal 2 6 4 2 6" xfId="17515" xr:uid="{00000000-0005-0000-0000-000068440000}"/>
    <cellStyle name="Normal 2 6 4 2 6 2" xfId="17516" xr:uid="{00000000-0005-0000-0000-000069440000}"/>
    <cellStyle name="Normal 2 6 4 2 6 2 2" xfId="17517" xr:uid="{00000000-0005-0000-0000-00006A440000}"/>
    <cellStyle name="Normal 2 6 4 2 6 2 3" xfId="17518" xr:uid="{00000000-0005-0000-0000-00006B440000}"/>
    <cellStyle name="Normal 2 6 4 2 6 3" xfId="17519" xr:uid="{00000000-0005-0000-0000-00006C440000}"/>
    <cellStyle name="Normal 2 6 4 2 6 4" xfId="17520" xr:uid="{00000000-0005-0000-0000-00006D440000}"/>
    <cellStyle name="Normal 2 6 4 2 7" xfId="17521" xr:uid="{00000000-0005-0000-0000-00006E440000}"/>
    <cellStyle name="Normal 2 6 4 2 7 2" xfId="17522" xr:uid="{00000000-0005-0000-0000-00006F440000}"/>
    <cellStyle name="Normal 2 6 4 2 7 2 2" xfId="17523" xr:uid="{00000000-0005-0000-0000-000070440000}"/>
    <cellStyle name="Normal 2 6 4 2 7 2 3" xfId="17524" xr:uid="{00000000-0005-0000-0000-000071440000}"/>
    <cellStyle name="Normal 2 6 4 2 7 3" xfId="17525" xr:uid="{00000000-0005-0000-0000-000072440000}"/>
    <cellStyle name="Normal 2 6 4 2 7 4" xfId="17526" xr:uid="{00000000-0005-0000-0000-000073440000}"/>
    <cellStyle name="Normal 2 6 4 2 8" xfId="17527" xr:uid="{00000000-0005-0000-0000-000074440000}"/>
    <cellStyle name="Normal 2 6 4 2 8 2" xfId="17528" xr:uid="{00000000-0005-0000-0000-000075440000}"/>
    <cellStyle name="Normal 2 6 4 2 8 3" xfId="17529" xr:uid="{00000000-0005-0000-0000-000076440000}"/>
    <cellStyle name="Normal 2 6 4 2 9" xfId="17530" xr:uid="{00000000-0005-0000-0000-000077440000}"/>
    <cellStyle name="Normal 2 6 4 3" xfId="17531" xr:uid="{00000000-0005-0000-0000-000078440000}"/>
    <cellStyle name="Normal 2 6 4 3 10" xfId="17532" xr:uid="{00000000-0005-0000-0000-000079440000}"/>
    <cellStyle name="Normal 2 6 4 3 2" xfId="17533" xr:uid="{00000000-0005-0000-0000-00007A440000}"/>
    <cellStyle name="Normal 2 6 4 3 2 2" xfId="17534" xr:uid="{00000000-0005-0000-0000-00007B440000}"/>
    <cellStyle name="Normal 2 6 4 3 2 2 2" xfId="17535" xr:uid="{00000000-0005-0000-0000-00007C440000}"/>
    <cellStyle name="Normal 2 6 4 3 2 2 3" xfId="17536" xr:uid="{00000000-0005-0000-0000-00007D440000}"/>
    <cellStyle name="Normal 2 6 4 3 2 3" xfId="17537" xr:uid="{00000000-0005-0000-0000-00007E440000}"/>
    <cellStyle name="Normal 2 6 4 3 2 4" xfId="17538" xr:uid="{00000000-0005-0000-0000-00007F440000}"/>
    <cellStyle name="Normal 2 6 4 3 3" xfId="17539" xr:uid="{00000000-0005-0000-0000-000080440000}"/>
    <cellStyle name="Normal 2 6 4 3 3 2" xfId="17540" xr:uid="{00000000-0005-0000-0000-000081440000}"/>
    <cellStyle name="Normal 2 6 4 3 3 2 2" xfId="17541" xr:uid="{00000000-0005-0000-0000-000082440000}"/>
    <cellStyle name="Normal 2 6 4 3 3 2 3" xfId="17542" xr:uid="{00000000-0005-0000-0000-000083440000}"/>
    <cellStyle name="Normal 2 6 4 3 3 3" xfId="17543" xr:uid="{00000000-0005-0000-0000-000084440000}"/>
    <cellStyle name="Normal 2 6 4 3 3 4" xfId="17544" xr:uid="{00000000-0005-0000-0000-000085440000}"/>
    <cellStyle name="Normal 2 6 4 3 4" xfId="17545" xr:uid="{00000000-0005-0000-0000-000086440000}"/>
    <cellStyle name="Normal 2 6 4 3 4 2" xfId="17546" xr:uid="{00000000-0005-0000-0000-000087440000}"/>
    <cellStyle name="Normal 2 6 4 3 4 2 2" xfId="17547" xr:uid="{00000000-0005-0000-0000-000088440000}"/>
    <cellStyle name="Normal 2 6 4 3 4 2 3" xfId="17548" xr:uid="{00000000-0005-0000-0000-000089440000}"/>
    <cellStyle name="Normal 2 6 4 3 4 3" xfId="17549" xr:uid="{00000000-0005-0000-0000-00008A440000}"/>
    <cellStyle name="Normal 2 6 4 3 4 4" xfId="17550" xr:uid="{00000000-0005-0000-0000-00008B440000}"/>
    <cellStyle name="Normal 2 6 4 3 5" xfId="17551" xr:uid="{00000000-0005-0000-0000-00008C440000}"/>
    <cellStyle name="Normal 2 6 4 3 5 2" xfId="17552" xr:uid="{00000000-0005-0000-0000-00008D440000}"/>
    <cellStyle name="Normal 2 6 4 3 5 2 2" xfId="17553" xr:uid="{00000000-0005-0000-0000-00008E440000}"/>
    <cellStyle name="Normal 2 6 4 3 5 2 3" xfId="17554" xr:uid="{00000000-0005-0000-0000-00008F440000}"/>
    <cellStyle name="Normal 2 6 4 3 5 3" xfId="17555" xr:uid="{00000000-0005-0000-0000-000090440000}"/>
    <cellStyle name="Normal 2 6 4 3 5 4" xfId="17556" xr:uid="{00000000-0005-0000-0000-000091440000}"/>
    <cellStyle name="Normal 2 6 4 3 6" xfId="17557" xr:uid="{00000000-0005-0000-0000-000092440000}"/>
    <cellStyle name="Normal 2 6 4 3 6 2" xfId="17558" xr:uid="{00000000-0005-0000-0000-000093440000}"/>
    <cellStyle name="Normal 2 6 4 3 6 2 2" xfId="17559" xr:uid="{00000000-0005-0000-0000-000094440000}"/>
    <cellStyle name="Normal 2 6 4 3 6 2 3" xfId="17560" xr:uid="{00000000-0005-0000-0000-000095440000}"/>
    <cellStyle name="Normal 2 6 4 3 6 3" xfId="17561" xr:uid="{00000000-0005-0000-0000-000096440000}"/>
    <cellStyle name="Normal 2 6 4 3 6 4" xfId="17562" xr:uid="{00000000-0005-0000-0000-000097440000}"/>
    <cellStyle name="Normal 2 6 4 3 7" xfId="17563" xr:uid="{00000000-0005-0000-0000-000098440000}"/>
    <cellStyle name="Normal 2 6 4 3 7 2" xfId="17564" xr:uid="{00000000-0005-0000-0000-000099440000}"/>
    <cellStyle name="Normal 2 6 4 3 7 2 2" xfId="17565" xr:uid="{00000000-0005-0000-0000-00009A440000}"/>
    <cellStyle name="Normal 2 6 4 3 7 2 3" xfId="17566" xr:uid="{00000000-0005-0000-0000-00009B440000}"/>
    <cellStyle name="Normal 2 6 4 3 7 3" xfId="17567" xr:uid="{00000000-0005-0000-0000-00009C440000}"/>
    <cellStyle name="Normal 2 6 4 3 7 4" xfId="17568" xr:uid="{00000000-0005-0000-0000-00009D440000}"/>
    <cellStyle name="Normal 2 6 4 3 8" xfId="17569" xr:uid="{00000000-0005-0000-0000-00009E440000}"/>
    <cellStyle name="Normal 2 6 4 3 8 2" xfId="17570" xr:uid="{00000000-0005-0000-0000-00009F440000}"/>
    <cellStyle name="Normal 2 6 4 3 8 3" xfId="17571" xr:uid="{00000000-0005-0000-0000-0000A0440000}"/>
    <cellStyle name="Normal 2 6 4 3 9" xfId="17572" xr:uid="{00000000-0005-0000-0000-0000A1440000}"/>
    <cellStyle name="Normal 2 6 4 4" xfId="17573" xr:uid="{00000000-0005-0000-0000-0000A2440000}"/>
    <cellStyle name="Normal 2 6 4 4 2" xfId="17574" xr:uid="{00000000-0005-0000-0000-0000A3440000}"/>
    <cellStyle name="Normal 2 6 4 4 2 2" xfId="17575" xr:uid="{00000000-0005-0000-0000-0000A4440000}"/>
    <cellStyle name="Normal 2 6 4 4 2 3" xfId="17576" xr:uid="{00000000-0005-0000-0000-0000A5440000}"/>
    <cellStyle name="Normal 2 6 4 4 3" xfId="17577" xr:uid="{00000000-0005-0000-0000-0000A6440000}"/>
    <cellStyle name="Normal 2 6 4 4 4" xfId="17578" xr:uid="{00000000-0005-0000-0000-0000A7440000}"/>
    <cellStyle name="Normal 2 6 4 5" xfId="17579" xr:uid="{00000000-0005-0000-0000-0000A8440000}"/>
    <cellStyle name="Normal 2 6 4 5 2" xfId="17580" xr:uid="{00000000-0005-0000-0000-0000A9440000}"/>
    <cellStyle name="Normal 2 6 4 5 2 2" xfId="17581" xr:uid="{00000000-0005-0000-0000-0000AA440000}"/>
    <cellStyle name="Normal 2 6 4 5 2 3" xfId="17582" xr:uid="{00000000-0005-0000-0000-0000AB440000}"/>
    <cellStyle name="Normal 2 6 4 5 3" xfId="17583" xr:uid="{00000000-0005-0000-0000-0000AC440000}"/>
    <cellStyle name="Normal 2 6 4 5 4" xfId="17584" xr:uid="{00000000-0005-0000-0000-0000AD440000}"/>
    <cellStyle name="Normal 2 6 4 6" xfId="17585" xr:uid="{00000000-0005-0000-0000-0000AE440000}"/>
    <cellStyle name="Normal 2 6 4 6 2" xfId="17586" xr:uid="{00000000-0005-0000-0000-0000AF440000}"/>
    <cellStyle name="Normal 2 6 4 6 2 2" xfId="17587" xr:uid="{00000000-0005-0000-0000-0000B0440000}"/>
    <cellStyle name="Normal 2 6 4 6 2 3" xfId="17588" xr:uid="{00000000-0005-0000-0000-0000B1440000}"/>
    <cellStyle name="Normal 2 6 4 6 3" xfId="17589" xr:uid="{00000000-0005-0000-0000-0000B2440000}"/>
    <cellStyle name="Normal 2 6 4 6 4" xfId="17590" xr:uid="{00000000-0005-0000-0000-0000B3440000}"/>
    <cellStyle name="Normal 2 6 4 7" xfId="17591" xr:uid="{00000000-0005-0000-0000-0000B4440000}"/>
    <cellStyle name="Normal 2 6 4 7 2" xfId="17592" xr:uid="{00000000-0005-0000-0000-0000B5440000}"/>
    <cellStyle name="Normal 2 6 4 7 2 2" xfId="17593" xr:uid="{00000000-0005-0000-0000-0000B6440000}"/>
    <cellStyle name="Normal 2 6 4 7 2 3" xfId="17594" xr:uid="{00000000-0005-0000-0000-0000B7440000}"/>
    <cellStyle name="Normal 2 6 4 7 3" xfId="17595" xr:uid="{00000000-0005-0000-0000-0000B8440000}"/>
    <cellStyle name="Normal 2 6 4 7 4" xfId="17596" xr:uid="{00000000-0005-0000-0000-0000B9440000}"/>
    <cellStyle name="Normal 2 6 4 8" xfId="17597" xr:uid="{00000000-0005-0000-0000-0000BA440000}"/>
    <cellStyle name="Normal 2 6 4 8 2" xfId="17598" xr:uid="{00000000-0005-0000-0000-0000BB440000}"/>
    <cellStyle name="Normal 2 6 4 8 2 2" xfId="17599" xr:uid="{00000000-0005-0000-0000-0000BC440000}"/>
    <cellStyle name="Normal 2 6 4 8 2 3" xfId="17600" xr:uid="{00000000-0005-0000-0000-0000BD440000}"/>
    <cellStyle name="Normal 2 6 4 8 3" xfId="17601" xr:uid="{00000000-0005-0000-0000-0000BE440000}"/>
    <cellStyle name="Normal 2 6 4 8 4" xfId="17602" xr:uid="{00000000-0005-0000-0000-0000BF440000}"/>
    <cellStyle name="Normal 2 6 4 9" xfId="17603" xr:uid="{00000000-0005-0000-0000-0000C0440000}"/>
    <cellStyle name="Normal 2 6 4 9 2" xfId="17604" xr:uid="{00000000-0005-0000-0000-0000C1440000}"/>
    <cellStyle name="Normal 2 6 4 9 2 2" xfId="17605" xr:uid="{00000000-0005-0000-0000-0000C2440000}"/>
    <cellStyle name="Normal 2 6 4 9 2 3" xfId="17606" xr:uid="{00000000-0005-0000-0000-0000C3440000}"/>
    <cellStyle name="Normal 2 6 4 9 3" xfId="17607" xr:uid="{00000000-0005-0000-0000-0000C4440000}"/>
    <cellStyle name="Normal 2 6 4 9 4" xfId="17608" xr:uid="{00000000-0005-0000-0000-0000C5440000}"/>
    <cellStyle name="Normal 2 6 5" xfId="17609" xr:uid="{00000000-0005-0000-0000-0000C6440000}"/>
    <cellStyle name="Normal 2 6 5 10" xfId="17610" xr:uid="{00000000-0005-0000-0000-0000C7440000}"/>
    <cellStyle name="Normal 2 6 5 10 2" xfId="17611" xr:uid="{00000000-0005-0000-0000-0000C8440000}"/>
    <cellStyle name="Normal 2 6 5 10 3" xfId="17612" xr:uid="{00000000-0005-0000-0000-0000C9440000}"/>
    <cellStyle name="Normal 2 6 5 11" xfId="17613" xr:uid="{00000000-0005-0000-0000-0000CA440000}"/>
    <cellStyle name="Normal 2 6 5 12" xfId="17614" xr:uid="{00000000-0005-0000-0000-0000CB440000}"/>
    <cellStyle name="Normal 2 6 5 2" xfId="17615" xr:uid="{00000000-0005-0000-0000-0000CC440000}"/>
    <cellStyle name="Normal 2 6 5 2 10" xfId="17616" xr:uid="{00000000-0005-0000-0000-0000CD440000}"/>
    <cellStyle name="Normal 2 6 5 2 2" xfId="17617" xr:uid="{00000000-0005-0000-0000-0000CE440000}"/>
    <cellStyle name="Normal 2 6 5 2 2 2" xfId="17618" xr:uid="{00000000-0005-0000-0000-0000CF440000}"/>
    <cellStyle name="Normal 2 6 5 2 2 2 2" xfId="17619" xr:uid="{00000000-0005-0000-0000-0000D0440000}"/>
    <cellStyle name="Normal 2 6 5 2 2 2 3" xfId="17620" xr:uid="{00000000-0005-0000-0000-0000D1440000}"/>
    <cellStyle name="Normal 2 6 5 2 2 3" xfId="17621" xr:uid="{00000000-0005-0000-0000-0000D2440000}"/>
    <cellStyle name="Normal 2 6 5 2 2 4" xfId="17622" xr:uid="{00000000-0005-0000-0000-0000D3440000}"/>
    <cellStyle name="Normal 2 6 5 2 3" xfId="17623" xr:uid="{00000000-0005-0000-0000-0000D4440000}"/>
    <cellStyle name="Normal 2 6 5 2 3 2" xfId="17624" xr:uid="{00000000-0005-0000-0000-0000D5440000}"/>
    <cellStyle name="Normal 2 6 5 2 3 2 2" xfId="17625" xr:uid="{00000000-0005-0000-0000-0000D6440000}"/>
    <cellStyle name="Normal 2 6 5 2 3 2 3" xfId="17626" xr:uid="{00000000-0005-0000-0000-0000D7440000}"/>
    <cellStyle name="Normal 2 6 5 2 3 3" xfId="17627" xr:uid="{00000000-0005-0000-0000-0000D8440000}"/>
    <cellStyle name="Normal 2 6 5 2 3 4" xfId="17628" xr:uid="{00000000-0005-0000-0000-0000D9440000}"/>
    <cellStyle name="Normal 2 6 5 2 4" xfId="17629" xr:uid="{00000000-0005-0000-0000-0000DA440000}"/>
    <cellStyle name="Normal 2 6 5 2 4 2" xfId="17630" xr:uid="{00000000-0005-0000-0000-0000DB440000}"/>
    <cellStyle name="Normal 2 6 5 2 4 2 2" xfId="17631" xr:uid="{00000000-0005-0000-0000-0000DC440000}"/>
    <cellStyle name="Normal 2 6 5 2 4 2 3" xfId="17632" xr:uid="{00000000-0005-0000-0000-0000DD440000}"/>
    <cellStyle name="Normal 2 6 5 2 4 3" xfId="17633" xr:uid="{00000000-0005-0000-0000-0000DE440000}"/>
    <cellStyle name="Normal 2 6 5 2 4 4" xfId="17634" xr:uid="{00000000-0005-0000-0000-0000DF440000}"/>
    <cellStyle name="Normal 2 6 5 2 5" xfId="17635" xr:uid="{00000000-0005-0000-0000-0000E0440000}"/>
    <cellStyle name="Normal 2 6 5 2 5 2" xfId="17636" xr:uid="{00000000-0005-0000-0000-0000E1440000}"/>
    <cellStyle name="Normal 2 6 5 2 5 2 2" xfId="17637" xr:uid="{00000000-0005-0000-0000-0000E2440000}"/>
    <cellStyle name="Normal 2 6 5 2 5 2 3" xfId="17638" xr:uid="{00000000-0005-0000-0000-0000E3440000}"/>
    <cellStyle name="Normal 2 6 5 2 5 3" xfId="17639" xr:uid="{00000000-0005-0000-0000-0000E4440000}"/>
    <cellStyle name="Normal 2 6 5 2 5 4" xfId="17640" xr:uid="{00000000-0005-0000-0000-0000E5440000}"/>
    <cellStyle name="Normal 2 6 5 2 6" xfId="17641" xr:uid="{00000000-0005-0000-0000-0000E6440000}"/>
    <cellStyle name="Normal 2 6 5 2 6 2" xfId="17642" xr:uid="{00000000-0005-0000-0000-0000E7440000}"/>
    <cellStyle name="Normal 2 6 5 2 6 2 2" xfId="17643" xr:uid="{00000000-0005-0000-0000-0000E8440000}"/>
    <cellStyle name="Normal 2 6 5 2 6 2 3" xfId="17644" xr:uid="{00000000-0005-0000-0000-0000E9440000}"/>
    <cellStyle name="Normal 2 6 5 2 6 3" xfId="17645" xr:uid="{00000000-0005-0000-0000-0000EA440000}"/>
    <cellStyle name="Normal 2 6 5 2 6 4" xfId="17646" xr:uid="{00000000-0005-0000-0000-0000EB440000}"/>
    <cellStyle name="Normal 2 6 5 2 7" xfId="17647" xr:uid="{00000000-0005-0000-0000-0000EC440000}"/>
    <cellStyle name="Normal 2 6 5 2 7 2" xfId="17648" xr:uid="{00000000-0005-0000-0000-0000ED440000}"/>
    <cellStyle name="Normal 2 6 5 2 7 2 2" xfId="17649" xr:uid="{00000000-0005-0000-0000-0000EE440000}"/>
    <cellStyle name="Normal 2 6 5 2 7 2 3" xfId="17650" xr:uid="{00000000-0005-0000-0000-0000EF440000}"/>
    <cellStyle name="Normal 2 6 5 2 7 3" xfId="17651" xr:uid="{00000000-0005-0000-0000-0000F0440000}"/>
    <cellStyle name="Normal 2 6 5 2 7 4" xfId="17652" xr:uid="{00000000-0005-0000-0000-0000F1440000}"/>
    <cellStyle name="Normal 2 6 5 2 8" xfId="17653" xr:uid="{00000000-0005-0000-0000-0000F2440000}"/>
    <cellStyle name="Normal 2 6 5 2 8 2" xfId="17654" xr:uid="{00000000-0005-0000-0000-0000F3440000}"/>
    <cellStyle name="Normal 2 6 5 2 8 3" xfId="17655" xr:uid="{00000000-0005-0000-0000-0000F4440000}"/>
    <cellStyle name="Normal 2 6 5 2 9" xfId="17656" xr:uid="{00000000-0005-0000-0000-0000F5440000}"/>
    <cellStyle name="Normal 2 6 5 3" xfId="17657" xr:uid="{00000000-0005-0000-0000-0000F6440000}"/>
    <cellStyle name="Normal 2 6 5 3 10" xfId="17658" xr:uid="{00000000-0005-0000-0000-0000F7440000}"/>
    <cellStyle name="Normal 2 6 5 3 2" xfId="17659" xr:uid="{00000000-0005-0000-0000-0000F8440000}"/>
    <cellStyle name="Normal 2 6 5 3 2 2" xfId="17660" xr:uid="{00000000-0005-0000-0000-0000F9440000}"/>
    <cellStyle name="Normal 2 6 5 3 2 2 2" xfId="17661" xr:uid="{00000000-0005-0000-0000-0000FA440000}"/>
    <cellStyle name="Normal 2 6 5 3 2 2 3" xfId="17662" xr:uid="{00000000-0005-0000-0000-0000FB440000}"/>
    <cellStyle name="Normal 2 6 5 3 2 3" xfId="17663" xr:uid="{00000000-0005-0000-0000-0000FC440000}"/>
    <cellStyle name="Normal 2 6 5 3 2 4" xfId="17664" xr:uid="{00000000-0005-0000-0000-0000FD440000}"/>
    <cellStyle name="Normal 2 6 5 3 3" xfId="17665" xr:uid="{00000000-0005-0000-0000-0000FE440000}"/>
    <cellStyle name="Normal 2 6 5 3 3 2" xfId="17666" xr:uid="{00000000-0005-0000-0000-0000FF440000}"/>
    <cellStyle name="Normal 2 6 5 3 3 2 2" xfId="17667" xr:uid="{00000000-0005-0000-0000-000000450000}"/>
    <cellStyle name="Normal 2 6 5 3 3 2 3" xfId="17668" xr:uid="{00000000-0005-0000-0000-000001450000}"/>
    <cellStyle name="Normal 2 6 5 3 3 3" xfId="17669" xr:uid="{00000000-0005-0000-0000-000002450000}"/>
    <cellStyle name="Normal 2 6 5 3 3 4" xfId="17670" xr:uid="{00000000-0005-0000-0000-000003450000}"/>
    <cellStyle name="Normal 2 6 5 3 4" xfId="17671" xr:uid="{00000000-0005-0000-0000-000004450000}"/>
    <cellStyle name="Normal 2 6 5 3 4 2" xfId="17672" xr:uid="{00000000-0005-0000-0000-000005450000}"/>
    <cellStyle name="Normal 2 6 5 3 4 2 2" xfId="17673" xr:uid="{00000000-0005-0000-0000-000006450000}"/>
    <cellStyle name="Normal 2 6 5 3 4 2 3" xfId="17674" xr:uid="{00000000-0005-0000-0000-000007450000}"/>
    <cellStyle name="Normal 2 6 5 3 4 3" xfId="17675" xr:uid="{00000000-0005-0000-0000-000008450000}"/>
    <cellStyle name="Normal 2 6 5 3 4 4" xfId="17676" xr:uid="{00000000-0005-0000-0000-000009450000}"/>
    <cellStyle name="Normal 2 6 5 3 5" xfId="17677" xr:uid="{00000000-0005-0000-0000-00000A450000}"/>
    <cellStyle name="Normal 2 6 5 3 5 2" xfId="17678" xr:uid="{00000000-0005-0000-0000-00000B450000}"/>
    <cellStyle name="Normal 2 6 5 3 5 2 2" xfId="17679" xr:uid="{00000000-0005-0000-0000-00000C450000}"/>
    <cellStyle name="Normal 2 6 5 3 5 2 3" xfId="17680" xr:uid="{00000000-0005-0000-0000-00000D450000}"/>
    <cellStyle name="Normal 2 6 5 3 5 3" xfId="17681" xr:uid="{00000000-0005-0000-0000-00000E450000}"/>
    <cellStyle name="Normal 2 6 5 3 5 4" xfId="17682" xr:uid="{00000000-0005-0000-0000-00000F450000}"/>
    <cellStyle name="Normal 2 6 5 3 6" xfId="17683" xr:uid="{00000000-0005-0000-0000-000010450000}"/>
    <cellStyle name="Normal 2 6 5 3 6 2" xfId="17684" xr:uid="{00000000-0005-0000-0000-000011450000}"/>
    <cellStyle name="Normal 2 6 5 3 6 2 2" xfId="17685" xr:uid="{00000000-0005-0000-0000-000012450000}"/>
    <cellStyle name="Normal 2 6 5 3 6 2 3" xfId="17686" xr:uid="{00000000-0005-0000-0000-000013450000}"/>
    <cellStyle name="Normal 2 6 5 3 6 3" xfId="17687" xr:uid="{00000000-0005-0000-0000-000014450000}"/>
    <cellStyle name="Normal 2 6 5 3 6 4" xfId="17688" xr:uid="{00000000-0005-0000-0000-000015450000}"/>
    <cellStyle name="Normal 2 6 5 3 7" xfId="17689" xr:uid="{00000000-0005-0000-0000-000016450000}"/>
    <cellStyle name="Normal 2 6 5 3 7 2" xfId="17690" xr:uid="{00000000-0005-0000-0000-000017450000}"/>
    <cellStyle name="Normal 2 6 5 3 7 2 2" xfId="17691" xr:uid="{00000000-0005-0000-0000-000018450000}"/>
    <cellStyle name="Normal 2 6 5 3 7 2 3" xfId="17692" xr:uid="{00000000-0005-0000-0000-000019450000}"/>
    <cellStyle name="Normal 2 6 5 3 7 3" xfId="17693" xr:uid="{00000000-0005-0000-0000-00001A450000}"/>
    <cellStyle name="Normal 2 6 5 3 7 4" xfId="17694" xr:uid="{00000000-0005-0000-0000-00001B450000}"/>
    <cellStyle name="Normal 2 6 5 3 8" xfId="17695" xr:uid="{00000000-0005-0000-0000-00001C450000}"/>
    <cellStyle name="Normal 2 6 5 3 8 2" xfId="17696" xr:uid="{00000000-0005-0000-0000-00001D450000}"/>
    <cellStyle name="Normal 2 6 5 3 8 3" xfId="17697" xr:uid="{00000000-0005-0000-0000-00001E450000}"/>
    <cellStyle name="Normal 2 6 5 3 9" xfId="17698" xr:uid="{00000000-0005-0000-0000-00001F450000}"/>
    <cellStyle name="Normal 2 6 5 4" xfId="17699" xr:uid="{00000000-0005-0000-0000-000020450000}"/>
    <cellStyle name="Normal 2 6 5 4 2" xfId="17700" xr:uid="{00000000-0005-0000-0000-000021450000}"/>
    <cellStyle name="Normal 2 6 5 4 2 2" xfId="17701" xr:uid="{00000000-0005-0000-0000-000022450000}"/>
    <cellStyle name="Normal 2 6 5 4 2 3" xfId="17702" xr:uid="{00000000-0005-0000-0000-000023450000}"/>
    <cellStyle name="Normal 2 6 5 4 3" xfId="17703" xr:uid="{00000000-0005-0000-0000-000024450000}"/>
    <cellStyle name="Normal 2 6 5 4 4" xfId="17704" xr:uid="{00000000-0005-0000-0000-000025450000}"/>
    <cellStyle name="Normal 2 6 5 5" xfId="17705" xr:uid="{00000000-0005-0000-0000-000026450000}"/>
    <cellStyle name="Normal 2 6 5 5 2" xfId="17706" xr:uid="{00000000-0005-0000-0000-000027450000}"/>
    <cellStyle name="Normal 2 6 5 5 2 2" xfId="17707" xr:uid="{00000000-0005-0000-0000-000028450000}"/>
    <cellStyle name="Normal 2 6 5 5 2 3" xfId="17708" xr:uid="{00000000-0005-0000-0000-000029450000}"/>
    <cellStyle name="Normal 2 6 5 5 3" xfId="17709" xr:uid="{00000000-0005-0000-0000-00002A450000}"/>
    <cellStyle name="Normal 2 6 5 5 4" xfId="17710" xr:uid="{00000000-0005-0000-0000-00002B450000}"/>
    <cellStyle name="Normal 2 6 5 6" xfId="17711" xr:uid="{00000000-0005-0000-0000-00002C450000}"/>
    <cellStyle name="Normal 2 6 5 6 2" xfId="17712" xr:uid="{00000000-0005-0000-0000-00002D450000}"/>
    <cellStyle name="Normal 2 6 5 6 2 2" xfId="17713" xr:uid="{00000000-0005-0000-0000-00002E450000}"/>
    <cellStyle name="Normal 2 6 5 6 2 3" xfId="17714" xr:uid="{00000000-0005-0000-0000-00002F450000}"/>
    <cellStyle name="Normal 2 6 5 6 3" xfId="17715" xr:uid="{00000000-0005-0000-0000-000030450000}"/>
    <cellStyle name="Normal 2 6 5 6 4" xfId="17716" xr:uid="{00000000-0005-0000-0000-000031450000}"/>
    <cellStyle name="Normal 2 6 5 7" xfId="17717" xr:uid="{00000000-0005-0000-0000-000032450000}"/>
    <cellStyle name="Normal 2 6 5 7 2" xfId="17718" xr:uid="{00000000-0005-0000-0000-000033450000}"/>
    <cellStyle name="Normal 2 6 5 7 2 2" xfId="17719" xr:uid="{00000000-0005-0000-0000-000034450000}"/>
    <cellStyle name="Normal 2 6 5 7 2 3" xfId="17720" xr:uid="{00000000-0005-0000-0000-000035450000}"/>
    <cellStyle name="Normal 2 6 5 7 3" xfId="17721" xr:uid="{00000000-0005-0000-0000-000036450000}"/>
    <cellStyle name="Normal 2 6 5 7 4" xfId="17722" xr:uid="{00000000-0005-0000-0000-000037450000}"/>
    <cellStyle name="Normal 2 6 5 8" xfId="17723" xr:uid="{00000000-0005-0000-0000-000038450000}"/>
    <cellStyle name="Normal 2 6 5 8 2" xfId="17724" xr:uid="{00000000-0005-0000-0000-000039450000}"/>
    <cellStyle name="Normal 2 6 5 8 2 2" xfId="17725" xr:uid="{00000000-0005-0000-0000-00003A450000}"/>
    <cellStyle name="Normal 2 6 5 8 2 3" xfId="17726" xr:uid="{00000000-0005-0000-0000-00003B450000}"/>
    <cellStyle name="Normal 2 6 5 8 3" xfId="17727" xr:uid="{00000000-0005-0000-0000-00003C450000}"/>
    <cellStyle name="Normal 2 6 5 8 4" xfId="17728" xr:uid="{00000000-0005-0000-0000-00003D450000}"/>
    <cellStyle name="Normal 2 6 5 9" xfId="17729" xr:uid="{00000000-0005-0000-0000-00003E450000}"/>
    <cellStyle name="Normal 2 6 5 9 2" xfId="17730" xr:uid="{00000000-0005-0000-0000-00003F450000}"/>
    <cellStyle name="Normal 2 6 5 9 2 2" xfId="17731" xr:uid="{00000000-0005-0000-0000-000040450000}"/>
    <cellStyle name="Normal 2 6 5 9 2 3" xfId="17732" xr:uid="{00000000-0005-0000-0000-000041450000}"/>
    <cellStyle name="Normal 2 6 5 9 3" xfId="17733" xr:uid="{00000000-0005-0000-0000-000042450000}"/>
    <cellStyle name="Normal 2 6 5 9 4" xfId="17734" xr:uid="{00000000-0005-0000-0000-000043450000}"/>
    <cellStyle name="Normal 2 6 6" xfId="17735" xr:uid="{00000000-0005-0000-0000-000044450000}"/>
    <cellStyle name="Normal 2 6 6 10" xfId="17736" xr:uid="{00000000-0005-0000-0000-000045450000}"/>
    <cellStyle name="Normal 2 6 6 2" xfId="17737" xr:uid="{00000000-0005-0000-0000-000046450000}"/>
    <cellStyle name="Normal 2 6 6 2 2" xfId="17738" xr:uid="{00000000-0005-0000-0000-000047450000}"/>
    <cellStyle name="Normal 2 6 6 2 2 2" xfId="17739" xr:uid="{00000000-0005-0000-0000-000048450000}"/>
    <cellStyle name="Normal 2 6 6 2 2 3" xfId="17740" xr:uid="{00000000-0005-0000-0000-000049450000}"/>
    <cellStyle name="Normal 2 6 6 2 3" xfId="17741" xr:uid="{00000000-0005-0000-0000-00004A450000}"/>
    <cellStyle name="Normal 2 6 6 2 4" xfId="17742" xr:uid="{00000000-0005-0000-0000-00004B450000}"/>
    <cellStyle name="Normal 2 6 6 3" xfId="17743" xr:uid="{00000000-0005-0000-0000-00004C450000}"/>
    <cellStyle name="Normal 2 6 6 3 2" xfId="17744" xr:uid="{00000000-0005-0000-0000-00004D450000}"/>
    <cellStyle name="Normal 2 6 6 3 2 2" xfId="17745" xr:uid="{00000000-0005-0000-0000-00004E450000}"/>
    <cellStyle name="Normal 2 6 6 3 2 3" xfId="17746" xr:uid="{00000000-0005-0000-0000-00004F450000}"/>
    <cellStyle name="Normal 2 6 6 3 3" xfId="17747" xr:uid="{00000000-0005-0000-0000-000050450000}"/>
    <cellStyle name="Normal 2 6 6 3 4" xfId="17748" xr:uid="{00000000-0005-0000-0000-000051450000}"/>
    <cellStyle name="Normal 2 6 6 4" xfId="17749" xr:uid="{00000000-0005-0000-0000-000052450000}"/>
    <cellStyle name="Normal 2 6 6 4 2" xfId="17750" xr:uid="{00000000-0005-0000-0000-000053450000}"/>
    <cellStyle name="Normal 2 6 6 4 2 2" xfId="17751" xr:uid="{00000000-0005-0000-0000-000054450000}"/>
    <cellStyle name="Normal 2 6 6 4 2 3" xfId="17752" xr:uid="{00000000-0005-0000-0000-000055450000}"/>
    <cellStyle name="Normal 2 6 6 4 3" xfId="17753" xr:uid="{00000000-0005-0000-0000-000056450000}"/>
    <cellStyle name="Normal 2 6 6 4 4" xfId="17754" xr:uid="{00000000-0005-0000-0000-000057450000}"/>
    <cellStyle name="Normal 2 6 6 5" xfId="17755" xr:uid="{00000000-0005-0000-0000-000058450000}"/>
    <cellStyle name="Normal 2 6 6 5 2" xfId="17756" xr:uid="{00000000-0005-0000-0000-000059450000}"/>
    <cellStyle name="Normal 2 6 6 5 2 2" xfId="17757" xr:uid="{00000000-0005-0000-0000-00005A450000}"/>
    <cellStyle name="Normal 2 6 6 5 2 3" xfId="17758" xr:uid="{00000000-0005-0000-0000-00005B450000}"/>
    <cellStyle name="Normal 2 6 6 5 3" xfId="17759" xr:uid="{00000000-0005-0000-0000-00005C450000}"/>
    <cellStyle name="Normal 2 6 6 5 4" xfId="17760" xr:uid="{00000000-0005-0000-0000-00005D450000}"/>
    <cellStyle name="Normal 2 6 6 6" xfId="17761" xr:uid="{00000000-0005-0000-0000-00005E450000}"/>
    <cellStyle name="Normal 2 6 6 6 2" xfId="17762" xr:uid="{00000000-0005-0000-0000-00005F450000}"/>
    <cellStyle name="Normal 2 6 6 6 2 2" xfId="17763" xr:uid="{00000000-0005-0000-0000-000060450000}"/>
    <cellStyle name="Normal 2 6 6 6 2 3" xfId="17764" xr:uid="{00000000-0005-0000-0000-000061450000}"/>
    <cellStyle name="Normal 2 6 6 6 3" xfId="17765" xr:uid="{00000000-0005-0000-0000-000062450000}"/>
    <cellStyle name="Normal 2 6 6 6 4" xfId="17766" xr:uid="{00000000-0005-0000-0000-000063450000}"/>
    <cellStyle name="Normal 2 6 6 7" xfId="17767" xr:uid="{00000000-0005-0000-0000-000064450000}"/>
    <cellStyle name="Normal 2 6 6 7 2" xfId="17768" xr:uid="{00000000-0005-0000-0000-000065450000}"/>
    <cellStyle name="Normal 2 6 6 7 2 2" xfId="17769" xr:uid="{00000000-0005-0000-0000-000066450000}"/>
    <cellStyle name="Normal 2 6 6 7 2 3" xfId="17770" xr:uid="{00000000-0005-0000-0000-000067450000}"/>
    <cellStyle name="Normal 2 6 6 7 3" xfId="17771" xr:uid="{00000000-0005-0000-0000-000068450000}"/>
    <cellStyle name="Normal 2 6 6 7 4" xfId="17772" xr:uid="{00000000-0005-0000-0000-000069450000}"/>
    <cellStyle name="Normal 2 6 6 8" xfId="17773" xr:uid="{00000000-0005-0000-0000-00006A450000}"/>
    <cellStyle name="Normal 2 6 6 8 2" xfId="17774" xr:uid="{00000000-0005-0000-0000-00006B450000}"/>
    <cellStyle name="Normal 2 6 6 8 3" xfId="17775" xr:uid="{00000000-0005-0000-0000-00006C450000}"/>
    <cellStyle name="Normal 2 6 6 9" xfId="17776" xr:uid="{00000000-0005-0000-0000-00006D450000}"/>
    <cellStyle name="Normal 2 6 7" xfId="17777" xr:uid="{00000000-0005-0000-0000-00006E450000}"/>
    <cellStyle name="Normal 2 6 7 10" xfId="17778" xr:uid="{00000000-0005-0000-0000-00006F450000}"/>
    <cellStyle name="Normal 2 6 7 2" xfId="17779" xr:uid="{00000000-0005-0000-0000-000070450000}"/>
    <cellStyle name="Normal 2 6 7 2 2" xfId="17780" xr:uid="{00000000-0005-0000-0000-000071450000}"/>
    <cellStyle name="Normal 2 6 7 2 2 2" xfId="17781" xr:uid="{00000000-0005-0000-0000-000072450000}"/>
    <cellStyle name="Normal 2 6 7 2 2 3" xfId="17782" xr:uid="{00000000-0005-0000-0000-000073450000}"/>
    <cellStyle name="Normal 2 6 7 2 3" xfId="17783" xr:uid="{00000000-0005-0000-0000-000074450000}"/>
    <cellStyle name="Normal 2 6 7 2 4" xfId="17784" xr:uid="{00000000-0005-0000-0000-000075450000}"/>
    <cellStyle name="Normal 2 6 7 3" xfId="17785" xr:uid="{00000000-0005-0000-0000-000076450000}"/>
    <cellStyle name="Normal 2 6 7 3 2" xfId="17786" xr:uid="{00000000-0005-0000-0000-000077450000}"/>
    <cellStyle name="Normal 2 6 7 3 2 2" xfId="17787" xr:uid="{00000000-0005-0000-0000-000078450000}"/>
    <cellStyle name="Normal 2 6 7 3 2 3" xfId="17788" xr:uid="{00000000-0005-0000-0000-000079450000}"/>
    <cellStyle name="Normal 2 6 7 3 3" xfId="17789" xr:uid="{00000000-0005-0000-0000-00007A450000}"/>
    <cellStyle name="Normal 2 6 7 3 4" xfId="17790" xr:uid="{00000000-0005-0000-0000-00007B450000}"/>
    <cellStyle name="Normal 2 6 7 4" xfId="17791" xr:uid="{00000000-0005-0000-0000-00007C450000}"/>
    <cellStyle name="Normal 2 6 7 4 2" xfId="17792" xr:uid="{00000000-0005-0000-0000-00007D450000}"/>
    <cellStyle name="Normal 2 6 7 4 2 2" xfId="17793" xr:uid="{00000000-0005-0000-0000-00007E450000}"/>
    <cellStyle name="Normal 2 6 7 4 2 3" xfId="17794" xr:uid="{00000000-0005-0000-0000-00007F450000}"/>
    <cellStyle name="Normal 2 6 7 4 3" xfId="17795" xr:uid="{00000000-0005-0000-0000-000080450000}"/>
    <cellStyle name="Normal 2 6 7 4 4" xfId="17796" xr:uid="{00000000-0005-0000-0000-000081450000}"/>
    <cellStyle name="Normal 2 6 7 5" xfId="17797" xr:uid="{00000000-0005-0000-0000-000082450000}"/>
    <cellStyle name="Normal 2 6 7 5 2" xfId="17798" xr:uid="{00000000-0005-0000-0000-000083450000}"/>
    <cellStyle name="Normal 2 6 7 5 2 2" xfId="17799" xr:uid="{00000000-0005-0000-0000-000084450000}"/>
    <cellStyle name="Normal 2 6 7 5 2 3" xfId="17800" xr:uid="{00000000-0005-0000-0000-000085450000}"/>
    <cellStyle name="Normal 2 6 7 5 3" xfId="17801" xr:uid="{00000000-0005-0000-0000-000086450000}"/>
    <cellStyle name="Normal 2 6 7 5 4" xfId="17802" xr:uid="{00000000-0005-0000-0000-000087450000}"/>
    <cellStyle name="Normal 2 6 7 6" xfId="17803" xr:uid="{00000000-0005-0000-0000-000088450000}"/>
    <cellStyle name="Normal 2 6 7 6 2" xfId="17804" xr:uid="{00000000-0005-0000-0000-000089450000}"/>
    <cellStyle name="Normal 2 6 7 6 2 2" xfId="17805" xr:uid="{00000000-0005-0000-0000-00008A450000}"/>
    <cellStyle name="Normal 2 6 7 6 2 3" xfId="17806" xr:uid="{00000000-0005-0000-0000-00008B450000}"/>
    <cellStyle name="Normal 2 6 7 6 3" xfId="17807" xr:uid="{00000000-0005-0000-0000-00008C450000}"/>
    <cellStyle name="Normal 2 6 7 6 4" xfId="17808" xr:uid="{00000000-0005-0000-0000-00008D450000}"/>
    <cellStyle name="Normal 2 6 7 7" xfId="17809" xr:uid="{00000000-0005-0000-0000-00008E450000}"/>
    <cellStyle name="Normal 2 6 7 7 2" xfId="17810" xr:uid="{00000000-0005-0000-0000-00008F450000}"/>
    <cellStyle name="Normal 2 6 7 7 2 2" xfId="17811" xr:uid="{00000000-0005-0000-0000-000090450000}"/>
    <cellStyle name="Normal 2 6 7 7 2 3" xfId="17812" xr:uid="{00000000-0005-0000-0000-000091450000}"/>
    <cellStyle name="Normal 2 6 7 7 3" xfId="17813" xr:uid="{00000000-0005-0000-0000-000092450000}"/>
    <cellStyle name="Normal 2 6 7 7 4" xfId="17814" xr:uid="{00000000-0005-0000-0000-000093450000}"/>
    <cellStyle name="Normal 2 6 7 8" xfId="17815" xr:uid="{00000000-0005-0000-0000-000094450000}"/>
    <cellStyle name="Normal 2 6 7 8 2" xfId="17816" xr:uid="{00000000-0005-0000-0000-000095450000}"/>
    <cellStyle name="Normal 2 6 7 8 3" xfId="17817" xr:uid="{00000000-0005-0000-0000-000096450000}"/>
    <cellStyle name="Normal 2 6 7 9" xfId="17818" xr:uid="{00000000-0005-0000-0000-000097450000}"/>
    <cellStyle name="Normal 2 6 8" xfId="17819" xr:uid="{00000000-0005-0000-0000-000098450000}"/>
    <cellStyle name="Normal 2 6 8 2" xfId="17820" xr:uid="{00000000-0005-0000-0000-000099450000}"/>
    <cellStyle name="Normal 2 6 8 2 2" xfId="17821" xr:uid="{00000000-0005-0000-0000-00009A450000}"/>
    <cellStyle name="Normal 2 6 8 2 3" xfId="17822" xr:uid="{00000000-0005-0000-0000-00009B450000}"/>
    <cellStyle name="Normal 2 6 8 3" xfId="17823" xr:uid="{00000000-0005-0000-0000-00009C450000}"/>
    <cellStyle name="Normal 2 6 8 4" xfId="17824" xr:uid="{00000000-0005-0000-0000-00009D450000}"/>
    <cellStyle name="Normal 2 6 9" xfId="17825" xr:uid="{00000000-0005-0000-0000-00009E450000}"/>
    <cellStyle name="Normal 2 6 9 2" xfId="17826" xr:uid="{00000000-0005-0000-0000-00009F450000}"/>
    <cellStyle name="Normal 2 6 9 2 2" xfId="17827" xr:uid="{00000000-0005-0000-0000-0000A0450000}"/>
    <cellStyle name="Normal 2 6 9 2 3" xfId="17828" xr:uid="{00000000-0005-0000-0000-0000A1450000}"/>
    <cellStyle name="Normal 2 6 9 3" xfId="17829" xr:uid="{00000000-0005-0000-0000-0000A2450000}"/>
    <cellStyle name="Normal 2 6 9 4" xfId="17830" xr:uid="{00000000-0005-0000-0000-0000A3450000}"/>
    <cellStyle name="Normal 2 7" xfId="17831" xr:uid="{00000000-0005-0000-0000-0000A4450000}"/>
    <cellStyle name="Normal 2 7 10" xfId="17832" xr:uid="{00000000-0005-0000-0000-0000A5450000}"/>
    <cellStyle name="Normal 2 7 10 2" xfId="17833" xr:uid="{00000000-0005-0000-0000-0000A6450000}"/>
    <cellStyle name="Normal 2 7 10 2 2" xfId="17834" xr:uid="{00000000-0005-0000-0000-0000A7450000}"/>
    <cellStyle name="Normal 2 7 10 2 3" xfId="17835" xr:uid="{00000000-0005-0000-0000-0000A8450000}"/>
    <cellStyle name="Normal 2 7 10 3" xfId="17836" xr:uid="{00000000-0005-0000-0000-0000A9450000}"/>
    <cellStyle name="Normal 2 7 10 4" xfId="17837" xr:uid="{00000000-0005-0000-0000-0000AA450000}"/>
    <cellStyle name="Normal 2 7 11" xfId="17838" xr:uid="{00000000-0005-0000-0000-0000AB450000}"/>
    <cellStyle name="Normal 2 7 11 2" xfId="17839" xr:uid="{00000000-0005-0000-0000-0000AC450000}"/>
    <cellStyle name="Normal 2 7 11 2 2" xfId="17840" xr:uid="{00000000-0005-0000-0000-0000AD450000}"/>
    <cellStyle name="Normal 2 7 11 2 3" xfId="17841" xr:uid="{00000000-0005-0000-0000-0000AE450000}"/>
    <cellStyle name="Normal 2 7 11 3" xfId="17842" xr:uid="{00000000-0005-0000-0000-0000AF450000}"/>
    <cellStyle name="Normal 2 7 11 4" xfId="17843" xr:uid="{00000000-0005-0000-0000-0000B0450000}"/>
    <cellStyle name="Normal 2 7 12" xfId="17844" xr:uid="{00000000-0005-0000-0000-0000B1450000}"/>
    <cellStyle name="Normal 2 7 12 2" xfId="17845" xr:uid="{00000000-0005-0000-0000-0000B2450000}"/>
    <cellStyle name="Normal 2 7 12 2 2" xfId="17846" xr:uid="{00000000-0005-0000-0000-0000B3450000}"/>
    <cellStyle name="Normal 2 7 12 2 3" xfId="17847" xr:uid="{00000000-0005-0000-0000-0000B4450000}"/>
    <cellStyle name="Normal 2 7 12 3" xfId="17848" xr:uid="{00000000-0005-0000-0000-0000B5450000}"/>
    <cellStyle name="Normal 2 7 12 4" xfId="17849" xr:uid="{00000000-0005-0000-0000-0000B6450000}"/>
    <cellStyle name="Normal 2 7 13" xfId="17850" xr:uid="{00000000-0005-0000-0000-0000B7450000}"/>
    <cellStyle name="Normal 2 7 13 2" xfId="17851" xr:uid="{00000000-0005-0000-0000-0000B8450000}"/>
    <cellStyle name="Normal 2 7 13 2 2" xfId="17852" xr:uid="{00000000-0005-0000-0000-0000B9450000}"/>
    <cellStyle name="Normal 2 7 13 2 3" xfId="17853" xr:uid="{00000000-0005-0000-0000-0000BA450000}"/>
    <cellStyle name="Normal 2 7 13 3" xfId="17854" xr:uid="{00000000-0005-0000-0000-0000BB450000}"/>
    <cellStyle name="Normal 2 7 13 4" xfId="17855" xr:uid="{00000000-0005-0000-0000-0000BC450000}"/>
    <cellStyle name="Normal 2 7 14" xfId="17856" xr:uid="{00000000-0005-0000-0000-0000BD450000}"/>
    <cellStyle name="Normal 2 7 14 2" xfId="17857" xr:uid="{00000000-0005-0000-0000-0000BE450000}"/>
    <cellStyle name="Normal 2 7 14 3" xfId="17858" xr:uid="{00000000-0005-0000-0000-0000BF450000}"/>
    <cellStyle name="Normal 2 7 15" xfId="17859" xr:uid="{00000000-0005-0000-0000-0000C0450000}"/>
    <cellStyle name="Normal 2 7 16" xfId="17860" xr:uid="{00000000-0005-0000-0000-0000C1450000}"/>
    <cellStyle name="Normal 2 7 17" xfId="17861" xr:uid="{00000000-0005-0000-0000-0000C2450000}"/>
    <cellStyle name="Normal 2 7 2" xfId="17862" xr:uid="{00000000-0005-0000-0000-0000C3450000}"/>
    <cellStyle name="Normal 2 7 2 10" xfId="17863" xr:uid="{00000000-0005-0000-0000-0000C4450000}"/>
    <cellStyle name="Normal 2 7 2 10 2" xfId="17864" xr:uid="{00000000-0005-0000-0000-0000C5450000}"/>
    <cellStyle name="Normal 2 7 2 10 3" xfId="17865" xr:uid="{00000000-0005-0000-0000-0000C6450000}"/>
    <cellStyle name="Normal 2 7 2 11" xfId="17866" xr:uid="{00000000-0005-0000-0000-0000C7450000}"/>
    <cellStyle name="Normal 2 7 2 12" xfId="17867" xr:uid="{00000000-0005-0000-0000-0000C8450000}"/>
    <cellStyle name="Normal 2 7 2 2" xfId="17868" xr:uid="{00000000-0005-0000-0000-0000C9450000}"/>
    <cellStyle name="Normal 2 7 2 2 10" xfId="17869" xr:uid="{00000000-0005-0000-0000-0000CA450000}"/>
    <cellStyle name="Normal 2 7 2 2 2" xfId="17870" xr:uid="{00000000-0005-0000-0000-0000CB450000}"/>
    <cellStyle name="Normal 2 7 2 2 2 2" xfId="17871" xr:uid="{00000000-0005-0000-0000-0000CC450000}"/>
    <cellStyle name="Normal 2 7 2 2 2 2 2" xfId="17872" xr:uid="{00000000-0005-0000-0000-0000CD450000}"/>
    <cellStyle name="Normal 2 7 2 2 2 2 3" xfId="17873" xr:uid="{00000000-0005-0000-0000-0000CE450000}"/>
    <cellStyle name="Normal 2 7 2 2 2 3" xfId="17874" xr:uid="{00000000-0005-0000-0000-0000CF450000}"/>
    <cellStyle name="Normal 2 7 2 2 2 4" xfId="17875" xr:uid="{00000000-0005-0000-0000-0000D0450000}"/>
    <cellStyle name="Normal 2 7 2 2 3" xfId="17876" xr:uid="{00000000-0005-0000-0000-0000D1450000}"/>
    <cellStyle name="Normal 2 7 2 2 3 2" xfId="17877" xr:uid="{00000000-0005-0000-0000-0000D2450000}"/>
    <cellStyle name="Normal 2 7 2 2 3 2 2" xfId="17878" xr:uid="{00000000-0005-0000-0000-0000D3450000}"/>
    <cellStyle name="Normal 2 7 2 2 3 2 3" xfId="17879" xr:uid="{00000000-0005-0000-0000-0000D4450000}"/>
    <cellStyle name="Normal 2 7 2 2 3 3" xfId="17880" xr:uid="{00000000-0005-0000-0000-0000D5450000}"/>
    <cellStyle name="Normal 2 7 2 2 3 4" xfId="17881" xr:uid="{00000000-0005-0000-0000-0000D6450000}"/>
    <cellStyle name="Normal 2 7 2 2 4" xfId="17882" xr:uid="{00000000-0005-0000-0000-0000D7450000}"/>
    <cellStyle name="Normal 2 7 2 2 4 2" xfId="17883" xr:uid="{00000000-0005-0000-0000-0000D8450000}"/>
    <cellStyle name="Normal 2 7 2 2 4 2 2" xfId="17884" xr:uid="{00000000-0005-0000-0000-0000D9450000}"/>
    <cellStyle name="Normal 2 7 2 2 4 2 3" xfId="17885" xr:uid="{00000000-0005-0000-0000-0000DA450000}"/>
    <cellStyle name="Normal 2 7 2 2 4 3" xfId="17886" xr:uid="{00000000-0005-0000-0000-0000DB450000}"/>
    <cellStyle name="Normal 2 7 2 2 4 4" xfId="17887" xr:uid="{00000000-0005-0000-0000-0000DC450000}"/>
    <cellStyle name="Normal 2 7 2 2 5" xfId="17888" xr:uid="{00000000-0005-0000-0000-0000DD450000}"/>
    <cellStyle name="Normal 2 7 2 2 5 2" xfId="17889" xr:uid="{00000000-0005-0000-0000-0000DE450000}"/>
    <cellStyle name="Normal 2 7 2 2 5 2 2" xfId="17890" xr:uid="{00000000-0005-0000-0000-0000DF450000}"/>
    <cellStyle name="Normal 2 7 2 2 5 2 3" xfId="17891" xr:uid="{00000000-0005-0000-0000-0000E0450000}"/>
    <cellStyle name="Normal 2 7 2 2 5 3" xfId="17892" xr:uid="{00000000-0005-0000-0000-0000E1450000}"/>
    <cellStyle name="Normal 2 7 2 2 5 4" xfId="17893" xr:uid="{00000000-0005-0000-0000-0000E2450000}"/>
    <cellStyle name="Normal 2 7 2 2 6" xfId="17894" xr:uid="{00000000-0005-0000-0000-0000E3450000}"/>
    <cellStyle name="Normal 2 7 2 2 6 2" xfId="17895" xr:uid="{00000000-0005-0000-0000-0000E4450000}"/>
    <cellStyle name="Normal 2 7 2 2 6 2 2" xfId="17896" xr:uid="{00000000-0005-0000-0000-0000E5450000}"/>
    <cellStyle name="Normal 2 7 2 2 6 2 3" xfId="17897" xr:uid="{00000000-0005-0000-0000-0000E6450000}"/>
    <cellStyle name="Normal 2 7 2 2 6 3" xfId="17898" xr:uid="{00000000-0005-0000-0000-0000E7450000}"/>
    <cellStyle name="Normal 2 7 2 2 6 4" xfId="17899" xr:uid="{00000000-0005-0000-0000-0000E8450000}"/>
    <cellStyle name="Normal 2 7 2 2 7" xfId="17900" xr:uid="{00000000-0005-0000-0000-0000E9450000}"/>
    <cellStyle name="Normal 2 7 2 2 7 2" xfId="17901" xr:uid="{00000000-0005-0000-0000-0000EA450000}"/>
    <cellStyle name="Normal 2 7 2 2 7 2 2" xfId="17902" xr:uid="{00000000-0005-0000-0000-0000EB450000}"/>
    <cellStyle name="Normal 2 7 2 2 7 2 3" xfId="17903" xr:uid="{00000000-0005-0000-0000-0000EC450000}"/>
    <cellStyle name="Normal 2 7 2 2 7 3" xfId="17904" xr:uid="{00000000-0005-0000-0000-0000ED450000}"/>
    <cellStyle name="Normal 2 7 2 2 7 4" xfId="17905" xr:uid="{00000000-0005-0000-0000-0000EE450000}"/>
    <cellStyle name="Normal 2 7 2 2 8" xfId="17906" xr:uid="{00000000-0005-0000-0000-0000EF450000}"/>
    <cellStyle name="Normal 2 7 2 2 8 2" xfId="17907" xr:uid="{00000000-0005-0000-0000-0000F0450000}"/>
    <cellStyle name="Normal 2 7 2 2 8 3" xfId="17908" xr:uid="{00000000-0005-0000-0000-0000F1450000}"/>
    <cellStyle name="Normal 2 7 2 2 9" xfId="17909" xr:uid="{00000000-0005-0000-0000-0000F2450000}"/>
    <cellStyle name="Normal 2 7 2 3" xfId="17910" xr:uid="{00000000-0005-0000-0000-0000F3450000}"/>
    <cellStyle name="Normal 2 7 2 3 10" xfId="17911" xr:uid="{00000000-0005-0000-0000-0000F4450000}"/>
    <cellStyle name="Normal 2 7 2 3 2" xfId="17912" xr:uid="{00000000-0005-0000-0000-0000F5450000}"/>
    <cellStyle name="Normal 2 7 2 3 2 2" xfId="17913" xr:uid="{00000000-0005-0000-0000-0000F6450000}"/>
    <cellStyle name="Normal 2 7 2 3 2 2 2" xfId="17914" xr:uid="{00000000-0005-0000-0000-0000F7450000}"/>
    <cellStyle name="Normal 2 7 2 3 2 2 3" xfId="17915" xr:uid="{00000000-0005-0000-0000-0000F8450000}"/>
    <cellStyle name="Normal 2 7 2 3 2 3" xfId="17916" xr:uid="{00000000-0005-0000-0000-0000F9450000}"/>
    <cellStyle name="Normal 2 7 2 3 2 4" xfId="17917" xr:uid="{00000000-0005-0000-0000-0000FA450000}"/>
    <cellStyle name="Normal 2 7 2 3 3" xfId="17918" xr:uid="{00000000-0005-0000-0000-0000FB450000}"/>
    <cellStyle name="Normal 2 7 2 3 3 2" xfId="17919" xr:uid="{00000000-0005-0000-0000-0000FC450000}"/>
    <cellStyle name="Normal 2 7 2 3 3 2 2" xfId="17920" xr:uid="{00000000-0005-0000-0000-0000FD450000}"/>
    <cellStyle name="Normal 2 7 2 3 3 2 3" xfId="17921" xr:uid="{00000000-0005-0000-0000-0000FE450000}"/>
    <cellStyle name="Normal 2 7 2 3 3 3" xfId="17922" xr:uid="{00000000-0005-0000-0000-0000FF450000}"/>
    <cellStyle name="Normal 2 7 2 3 3 4" xfId="17923" xr:uid="{00000000-0005-0000-0000-000000460000}"/>
    <cellStyle name="Normal 2 7 2 3 4" xfId="17924" xr:uid="{00000000-0005-0000-0000-000001460000}"/>
    <cellStyle name="Normal 2 7 2 3 4 2" xfId="17925" xr:uid="{00000000-0005-0000-0000-000002460000}"/>
    <cellStyle name="Normal 2 7 2 3 4 2 2" xfId="17926" xr:uid="{00000000-0005-0000-0000-000003460000}"/>
    <cellStyle name="Normal 2 7 2 3 4 2 3" xfId="17927" xr:uid="{00000000-0005-0000-0000-000004460000}"/>
    <cellStyle name="Normal 2 7 2 3 4 3" xfId="17928" xr:uid="{00000000-0005-0000-0000-000005460000}"/>
    <cellStyle name="Normal 2 7 2 3 4 4" xfId="17929" xr:uid="{00000000-0005-0000-0000-000006460000}"/>
    <cellStyle name="Normal 2 7 2 3 5" xfId="17930" xr:uid="{00000000-0005-0000-0000-000007460000}"/>
    <cellStyle name="Normal 2 7 2 3 5 2" xfId="17931" xr:uid="{00000000-0005-0000-0000-000008460000}"/>
    <cellStyle name="Normal 2 7 2 3 5 2 2" xfId="17932" xr:uid="{00000000-0005-0000-0000-000009460000}"/>
    <cellStyle name="Normal 2 7 2 3 5 2 3" xfId="17933" xr:uid="{00000000-0005-0000-0000-00000A460000}"/>
    <cellStyle name="Normal 2 7 2 3 5 3" xfId="17934" xr:uid="{00000000-0005-0000-0000-00000B460000}"/>
    <cellStyle name="Normal 2 7 2 3 5 4" xfId="17935" xr:uid="{00000000-0005-0000-0000-00000C460000}"/>
    <cellStyle name="Normal 2 7 2 3 6" xfId="17936" xr:uid="{00000000-0005-0000-0000-00000D460000}"/>
    <cellStyle name="Normal 2 7 2 3 6 2" xfId="17937" xr:uid="{00000000-0005-0000-0000-00000E460000}"/>
    <cellStyle name="Normal 2 7 2 3 6 2 2" xfId="17938" xr:uid="{00000000-0005-0000-0000-00000F460000}"/>
    <cellStyle name="Normal 2 7 2 3 6 2 3" xfId="17939" xr:uid="{00000000-0005-0000-0000-000010460000}"/>
    <cellStyle name="Normal 2 7 2 3 6 3" xfId="17940" xr:uid="{00000000-0005-0000-0000-000011460000}"/>
    <cellStyle name="Normal 2 7 2 3 6 4" xfId="17941" xr:uid="{00000000-0005-0000-0000-000012460000}"/>
    <cellStyle name="Normal 2 7 2 3 7" xfId="17942" xr:uid="{00000000-0005-0000-0000-000013460000}"/>
    <cellStyle name="Normal 2 7 2 3 7 2" xfId="17943" xr:uid="{00000000-0005-0000-0000-000014460000}"/>
    <cellStyle name="Normal 2 7 2 3 7 2 2" xfId="17944" xr:uid="{00000000-0005-0000-0000-000015460000}"/>
    <cellStyle name="Normal 2 7 2 3 7 2 3" xfId="17945" xr:uid="{00000000-0005-0000-0000-000016460000}"/>
    <cellStyle name="Normal 2 7 2 3 7 3" xfId="17946" xr:uid="{00000000-0005-0000-0000-000017460000}"/>
    <cellStyle name="Normal 2 7 2 3 7 4" xfId="17947" xr:uid="{00000000-0005-0000-0000-000018460000}"/>
    <cellStyle name="Normal 2 7 2 3 8" xfId="17948" xr:uid="{00000000-0005-0000-0000-000019460000}"/>
    <cellStyle name="Normal 2 7 2 3 8 2" xfId="17949" xr:uid="{00000000-0005-0000-0000-00001A460000}"/>
    <cellStyle name="Normal 2 7 2 3 8 3" xfId="17950" xr:uid="{00000000-0005-0000-0000-00001B460000}"/>
    <cellStyle name="Normal 2 7 2 3 9" xfId="17951" xr:uid="{00000000-0005-0000-0000-00001C460000}"/>
    <cellStyle name="Normal 2 7 2 4" xfId="17952" xr:uid="{00000000-0005-0000-0000-00001D460000}"/>
    <cellStyle name="Normal 2 7 2 4 2" xfId="17953" xr:uid="{00000000-0005-0000-0000-00001E460000}"/>
    <cellStyle name="Normal 2 7 2 4 2 2" xfId="17954" xr:uid="{00000000-0005-0000-0000-00001F460000}"/>
    <cellStyle name="Normal 2 7 2 4 2 3" xfId="17955" xr:uid="{00000000-0005-0000-0000-000020460000}"/>
    <cellStyle name="Normal 2 7 2 4 3" xfId="17956" xr:uid="{00000000-0005-0000-0000-000021460000}"/>
    <cellStyle name="Normal 2 7 2 4 4" xfId="17957" xr:uid="{00000000-0005-0000-0000-000022460000}"/>
    <cellStyle name="Normal 2 7 2 5" xfId="17958" xr:uid="{00000000-0005-0000-0000-000023460000}"/>
    <cellStyle name="Normal 2 7 2 5 2" xfId="17959" xr:uid="{00000000-0005-0000-0000-000024460000}"/>
    <cellStyle name="Normal 2 7 2 5 2 2" xfId="17960" xr:uid="{00000000-0005-0000-0000-000025460000}"/>
    <cellStyle name="Normal 2 7 2 5 2 3" xfId="17961" xr:uid="{00000000-0005-0000-0000-000026460000}"/>
    <cellStyle name="Normal 2 7 2 5 3" xfId="17962" xr:uid="{00000000-0005-0000-0000-000027460000}"/>
    <cellStyle name="Normal 2 7 2 5 4" xfId="17963" xr:uid="{00000000-0005-0000-0000-000028460000}"/>
    <cellStyle name="Normal 2 7 2 6" xfId="17964" xr:uid="{00000000-0005-0000-0000-000029460000}"/>
    <cellStyle name="Normal 2 7 2 6 2" xfId="17965" xr:uid="{00000000-0005-0000-0000-00002A460000}"/>
    <cellStyle name="Normal 2 7 2 6 2 2" xfId="17966" xr:uid="{00000000-0005-0000-0000-00002B460000}"/>
    <cellStyle name="Normal 2 7 2 6 2 3" xfId="17967" xr:uid="{00000000-0005-0000-0000-00002C460000}"/>
    <cellStyle name="Normal 2 7 2 6 3" xfId="17968" xr:uid="{00000000-0005-0000-0000-00002D460000}"/>
    <cellStyle name="Normal 2 7 2 6 4" xfId="17969" xr:uid="{00000000-0005-0000-0000-00002E460000}"/>
    <cellStyle name="Normal 2 7 2 7" xfId="17970" xr:uid="{00000000-0005-0000-0000-00002F460000}"/>
    <cellStyle name="Normal 2 7 2 7 2" xfId="17971" xr:uid="{00000000-0005-0000-0000-000030460000}"/>
    <cellStyle name="Normal 2 7 2 7 2 2" xfId="17972" xr:uid="{00000000-0005-0000-0000-000031460000}"/>
    <cellStyle name="Normal 2 7 2 7 2 3" xfId="17973" xr:uid="{00000000-0005-0000-0000-000032460000}"/>
    <cellStyle name="Normal 2 7 2 7 3" xfId="17974" xr:uid="{00000000-0005-0000-0000-000033460000}"/>
    <cellStyle name="Normal 2 7 2 7 4" xfId="17975" xr:uid="{00000000-0005-0000-0000-000034460000}"/>
    <cellStyle name="Normal 2 7 2 8" xfId="17976" xr:uid="{00000000-0005-0000-0000-000035460000}"/>
    <cellStyle name="Normal 2 7 2 8 2" xfId="17977" xr:uid="{00000000-0005-0000-0000-000036460000}"/>
    <cellStyle name="Normal 2 7 2 8 2 2" xfId="17978" xr:uid="{00000000-0005-0000-0000-000037460000}"/>
    <cellStyle name="Normal 2 7 2 8 2 3" xfId="17979" xr:uid="{00000000-0005-0000-0000-000038460000}"/>
    <cellStyle name="Normal 2 7 2 8 3" xfId="17980" xr:uid="{00000000-0005-0000-0000-000039460000}"/>
    <cellStyle name="Normal 2 7 2 8 4" xfId="17981" xr:uid="{00000000-0005-0000-0000-00003A460000}"/>
    <cellStyle name="Normal 2 7 2 9" xfId="17982" xr:uid="{00000000-0005-0000-0000-00003B460000}"/>
    <cellStyle name="Normal 2 7 2 9 2" xfId="17983" xr:uid="{00000000-0005-0000-0000-00003C460000}"/>
    <cellStyle name="Normal 2 7 2 9 2 2" xfId="17984" xr:uid="{00000000-0005-0000-0000-00003D460000}"/>
    <cellStyle name="Normal 2 7 2 9 2 3" xfId="17985" xr:uid="{00000000-0005-0000-0000-00003E460000}"/>
    <cellStyle name="Normal 2 7 2 9 3" xfId="17986" xr:uid="{00000000-0005-0000-0000-00003F460000}"/>
    <cellStyle name="Normal 2 7 2 9 4" xfId="17987" xr:uid="{00000000-0005-0000-0000-000040460000}"/>
    <cellStyle name="Normal 2 7 3" xfId="17988" xr:uid="{00000000-0005-0000-0000-000041460000}"/>
    <cellStyle name="Normal 2 7 3 10" xfId="17989" xr:uid="{00000000-0005-0000-0000-000042460000}"/>
    <cellStyle name="Normal 2 7 3 10 2" xfId="17990" xr:uid="{00000000-0005-0000-0000-000043460000}"/>
    <cellStyle name="Normal 2 7 3 10 3" xfId="17991" xr:uid="{00000000-0005-0000-0000-000044460000}"/>
    <cellStyle name="Normal 2 7 3 11" xfId="17992" xr:uid="{00000000-0005-0000-0000-000045460000}"/>
    <cellStyle name="Normal 2 7 3 12" xfId="17993" xr:uid="{00000000-0005-0000-0000-000046460000}"/>
    <cellStyle name="Normal 2 7 3 2" xfId="17994" xr:uid="{00000000-0005-0000-0000-000047460000}"/>
    <cellStyle name="Normal 2 7 3 2 10" xfId="17995" xr:uid="{00000000-0005-0000-0000-000048460000}"/>
    <cellStyle name="Normal 2 7 3 2 2" xfId="17996" xr:uid="{00000000-0005-0000-0000-000049460000}"/>
    <cellStyle name="Normal 2 7 3 2 2 2" xfId="17997" xr:uid="{00000000-0005-0000-0000-00004A460000}"/>
    <cellStyle name="Normal 2 7 3 2 2 2 2" xfId="17998" xr:uid="{00000000-0005-0000-0000-00004B460000}"/>
    <cellStyle name="Normal 2 7 3 2 2 2 3" xfId="17999" xr:uid="{00000000-0005-0000-0000-00004C460000}"/>
    <cellStyle name="Normal 2 7 3 2 2 3" xfId="18000" xr:uid="{00000000-0005-0000-0000-00004D460000}"/>
    <cellStyle name="Normal 2 7 3 2 2 4" xfId="18001" xr:uid="{00000000-0005-0000-0000-00004E460000}"/>
    <cellStyle name="Normal 2 7 3 2 3" xfId="18002" xr:uid="{00000000-0005-0000-0000-00004F460000}"/>
    <cellStyle name="Normal 2 7 3 2 3 2" xfId="18003" xr:uid="{00000000-0005-0000-0000-000050460000}"/>
    <cellStyle name="Normal 2 7 3 2 3 2 2" xfId="18004" xr:uid="{00000000-0005-0000-0000-000051460000}"/>
    <cellStyle name="Normal 2 7 3 2 3 2 3" xfId="18005" xr:uid="{00000000-0005-0000-0000-000052460000}"/>
    <cellStyle name="Normal 2 7 3 2 3 3" xfId="18006" xr:uid="{00000000-0005-0000-0000-000053460000}"/>
    <cellStyle name="Normal 2 7 3 2 3 4" xfId="18007" xr:uid="{00000000-0005-0000-0000-000054460000}"/>
    <cellStyle name="Normal 2 7 3 2 4" xfId="18008" xr:uid="{00000000-0005-0000-0000-000055460000}"/>
    <cellStyle name="Normal 2 7 3 2 4 2" xfId="18009" xr:uid="{00000000-0005-0000-0000-000056460000}"/>
    <cellStyle name="Normal 2 7 3 2 4 2 2" xfId="18010" xr:uid="{00000000-0005-0000-0000-000057460000}"/>
    <cellStyle name="Normal 2 7 3 2 4 2 3" xfId="18011" xr:uid="{00000000-0005-0000-0000-000058460000}"/>
    <cellStyle name="Normal 2 7 3 2 4 3" xfId="18012" xr:uid="{00000000-0005-0000-0000-000059460000}"/>
    <cellStyle name="Normal 2 7 3 2 4 4" xfId="18013" xr:uid="{00000000-0005-0000-0000-00005A460000}"/>
    <cellStyle name="Normal 2 7 3 2 5" xfId="18014" xr:uid="{00000000-0005-0000-0000-00005B460000}"/>
    <cellStyle name="Normal 2 7 3 2 5 2" xfId="18015" xr:uid="{00000000-0005-0000-0000-00005C460000}"/>
    <cellStyle name="Normal 2 7 3 2 5 2 2" xfId="18016" xr:uid="{00000000-0005-0000-0000-00005D460000}"/>
    <cellStyle name="Normal 2 7 3 2 5 2 3" xfId="18017" xr:uid="{00000000-0005-0000-0000-00005E460000}"/>
    <cellStyle name="Normal 2 7 3 2 5 3" xfId="18018" xr:uid="{00000000-0005-0000-0000-00005F460000}"/>
    <cellStyle name="Normal 2 7 3 2 5 4" xfId="18019" xr:uid="{00000000-0005-0000-0000-000060460000}"/>
    <cellStyle name="Normal 2 7 3 2 6" xfId="18020" xr:uid="{00000000-0005-0000-0000-000061460000}"/>
    <cellStyle name="Normal 2 7 3 2 6 2" xfId="18021" xr:uid="{00000000-0005-0000-0000-000062460000}"/>
    <cellStyle name="Normal 2 7 3 2 6 2 2" xfId="18022" xr:uid="{00000000-0005-0000-0000-000063460000}"/>
    <cellStyle name="Normal 2 7 3 2 6 2 3" xfId="18023" xr:uid="{00000000-0005-0000-0000-000064460000}"/>
    <cellStyle name="Normal 2 7 3 2 6 3" xfId="18024" xr:uid="{00000000-0005-0000-0000-000065460000}"/>
    <cellStyle name="Normal 2 7 3 2 6 4" xfId="18025" xr:uid="{00000000-0005-0000-0000-000066460000}"/>
    <cellStyle name="Normal 2 7 3 2 7" xfId="18026" xr:uid="{00000000-0005-0000-0000-000067460000}"/>
    <cellStyle name="Normal 2 7 3 2 7 2" xfId="18027" xr:uid="{00000000-0005-0000-0000-000068460000}"/>
    <cellStyle name="Normal 2 7 3 2 7 2 2" xfId="18028" xr:uid="{00000000-0005-0000-0000-000069460000}"/>
    <cellStyle name="Normal 2 7 3 2 7 2 3" xfId="18029" xr:uid="{00000000-0005-0000-0000-00006A460000}"/>
    <cellStyle name="Normal 2 7 3 2 7 3" xfId="18030" xr:uid="{00000000-0005-0000-0000-00006B460000}"/>
    <cellStyle name="Normal 2 7 3 2 7 4" xfId="18031" xr:uid="{00000000-0005-0000-0000-00006C460000}"/>
    <cellStyle name="Normal 2 7 3 2 8" xfId="18032" xr:uid="{00000000-0005-0000-0000-00006D460000}"/>
    <cellStyle name="Normal 2 7 3 2 8 2" xfId="18033" xr:uid="{00000000-0005-0000-0000-00006E460000}"/>
    <cellStyle name="Normal 2 7 3 2 8 3" xfId="18034" xr:uid="{00000000-0005-0000-0000-00006F460000}"/>
    <cellStyle name="Normal 2 7 3 2 9" xfId="18035" xr:uid="{00000000-0005-0000-0000-000070460000}"/>
    <cellStyle name="Normal 2 7 3 3" xfId="18036" xr:uid="{00000000-0005-0000-0000-000071460000}"/>
    <cellStyle name="Normal 2 7 3 3 10" xfId="18037" xr:uid="{00000000-0005-0000-0000-000072460000}"/>
    <cellStyle name="Normal 2 7 3 3 2" xfId="18038" xr:uid="{00000000-0005-0000-0000-000073460000}"/>
    <cellStyle name="Normal 2 7 3 3 2 2" xfId="18039" xr:uid="{00000000-0005-0000-0000-000074460000}"/>
    <cellStyle name="Normal 2 7 3 3 2 2 2" xfId="18040" xr:uid="{00000000-0005-0000-0000-000075460000}"/>
    <cellStyle name="Normal 2 7 3 3 2 2 3" xfId="18041" xr:uid="{00000000-0005-0000-0000-000076460000}"/>
    <cellStyle name="Normal 2 7 3 3 2 3" xfId="18042" xr:uid="{00000000-0005-0000-0000-000077460000}"/>
    <cellStyle name="Normal 2 7 3 3 2 4" xfId="18043" xr:uid="{00000000-0005-0000-0000-000078460000}"/>
    <cellStyle name="Normal 2 7 3 3 3" xfId="18044" xr:uid="{00000000-0005-0000-0000-000079460000}"/>
    <cellStyle name="Normal 2 7 3 3 3 2" xfId="18045" xr:uid="{00000000-0005-0000-0000-00007A460000}"/>
    <cellStyle name="Normal 2 7 3 3 3 2 2" xfId="18046" xr:uid="{00000000-0005-0000-0000-00007B460000}"/>
    <cellStyle name="Normal 2 7 3 3 3 2 3" xfId="18047" xr:uid="{00000000-0005-0000-0000-00007C460000}"/>
    <cellStyle name="Normal 2 7 3 3 3 3" xfId="18048" xr:uid="{00000000-0005-0000-0000-00007D460000}"/>
    <cellStyle name="Normal 2 7 3 3 3 4" xfId="18049" xr:uid="{00000000-0005-0000-0000-00007E460000}"/>
    <cellStyle name="Normal 2 7 3 3 4" xfId="18050" xr:uid="{00000000-0005-0000-0000-00007F460000}"/>
    <cellStyle name="Normal 2 7 3 3 4 2" xfId="18051" xr:uid="{00000000-0005-0000-0000-000080460000}"/>
    <cellStyle name="Normal 2 7 3 3 4 2 2" xfId="18052" xr:uid="{00000000-0005-0000-0000-000081460000}"/>
    <cellStyle name="Normal 2 7 3 3 4 2 3" xfId="18053" xr:uid="{00000000-0005-0000-0000-000082460000}"/>
    <cellStyle name="Normal 2 7 3 3 4 3" xfId="18054" xr:uid="{00000000-0005-0000-0000-000083460000}"/>
    <cellStyle name="Normal 2 7 3 3 4 4" xfId="18055" xr:uid="{00000000-0005-0000-0000-000084460000}"/>
    <cellStyle name="Normal 2 7 3 3 5" xfId="18056" xr:uid="{00000000-0005-0000-0000-000085460000}"/>
    <cellStyle name="Normal 2 7 3 3 5 2" xfId="18057" xr:uid="{00000000-0005-0000-0000-000086460000}"/>
    <cellStyle name="Normal 2 7 3 3 5 2 2" xfId="18058" xr:uid="{00000000-0005-0000-0000-000087460000}"/>
    <cellStyle name="Normal 2 7 3 3 5 2 3" xfId="18059" xr:uid="{00000000-0005-0000-0000-000088460000}"/>
    <cellStyle name="Normal 2 7 3 3 5 3" xfId="18060" xr:uid="{00000000-0005-0000-0000-000089460000}"/>
    <cellStyle name="Normal 2 7 3 3 5 4" xfId="18061" xr:uid="{00000000-0005-0000-0000-00008A460000}"/>
    <cellStyle name="Normal 2 7 3 3 6" xfId="18062" xr:uid="{00000000-0005-0000-0000-00008B460000}"/>
    <cellStyle name="Normal 2 7 3 3 6 2" xfId="18063" xr:uid="{00000000-0005-0000-0000-00008C460000}"/>
    <cellStyle name="Normal 2 7 3 3 6 2 2" xfId="18064" xr:uid="{00000000-0005-0000-0000-00008D460000}"/>
    <cellStyle name="Normal 2 7 3 3 6 2 3" xfId="18065" xr:uid="{00000000-0005-0000-0000-00008E460000}"/>
    <cellStyle name="Normal 2 7 3 3 6 3" xfId="18066" xr:uid="{00000000-0005-0000-0000-00008F460000}"/>
    <cellStyle name="Normal 2 7 3 3 6 4" xfId="18067" xr:uid="{00000000-0005-0000-0000-000090460000}"/>
    <cellStyle name="Normal 2 7 3 3 7" xfId="18068" xr:uid="{00000000-0005-0000-0000-000091460000}"/>
    <cellStyle name="Normal 2 7 3 3 7 2" xfId="18069" xr:uid="{00000000-0005-0000-0000-000092460000}"/>
    <cellStyle name="Normal 2 7 3 3 7 2 2" xfId="18070" xr:uid="{00000000-0005-0000-0000-000093460000}"/>
    <cellStyle name="Normal 2 7 3 3 7 2 3" xfId="18071" xr:uid="{00000000-0005-0000-0000-000094460000}"/>
    <cellStyle name="Normal 2 7 3 3 7 3" xfId="18072" xr:uid="{00000000-0005-0000-0000-000095460000}"/>
    <cellStyle name="Normal 2 7 3 3 7 4" xfId="18073" xr:uid="{00000000-0005-0000-0000-000096460000}"/>
    <cellStyle name="Normal 2 7 3 3 8" xfId="18074" xr:uid="{00000000-0005-0000-0000-000097460000}"/>
    <cellStyle name="Normal 2 7 3 3 8 2" xfId="18075" xr:uid="{00000000-0005-0000-0000-000098460000}"/>
    <cellStyle name="Normal 2 7 3 3 8 3" xfId="18076" xr:uid="{00000000-0005-0000-0000-000099460000}"/>
    <cellStyle name="Normal 2 7 3 3 9" xfId="18077" xr:uid="{00000000-0005-0000-0000-00009A460000}"/>
    <cellStyle name="Normal 2 7 3 4" xfId="18078" xr:uid="{00000000-0005-0000-0000-00009B460000}"/>
    <cellStyle name="Normal 2 7 3 4 2" xfId="18079" xr:uid="{00000000-0005-0000-0000-00009C460000}"/>
    <cellStyle name="Normal 2 7 3 4 2 2" xfId="18080" xr:uid="{00000000-0005-0000-0000-00009D460000}"/>
    <cellStyle name="Normal 2 7 3 4 2 3" xfId="18081" xr:uid="{00000000-0005-0000-0000-00009E460000}"/>
    <cellStyle name="Normal 2 7 3 4 3" xfId="18082" xr:uid="{00000000-0005-0000-0000-00009F460000}"/>
    <cellStyle name="Normal 2 7 3 4 4" xfId="18083" xr:uid="{00000000-0005-0000-0000-0000A0460000}"/>
    <cellStyle name="Normal 2 7 3 5" xfId="18084" xr:uid="{00000000-0005-0000-0000-0000A1460000}"/>
    <cellStyle name="Normal 2 7 3 5 2" xfId="18085" xr:uid="{00000000-0005-0000-0000-0000A2460000}"/>
    <cellStyle name="Normal 2 7 3 5 2 2" xfId="18086" xr:uid="{00000000-0005-0000-0000-0000A3460000}"/>
    <cellStyle name="Normal 2 7 3 5 2 3" xfId="18087" xr:uid="{00000000-0005-0000-0000-0000A4460000}"/>
    <cellStyle name="Normal 2 7 3 5 3" xfId="18088" xr:uid="{00000000-0005-0000-0000-0000A5460000}"/>
    <cellStyle name="Normal 2 7 3 5 4" xfId="18089" xr:uid="{00000000-0005-0000-0000-0000A6460000}"/>
    <cellStyle name="Normal 2 7 3 6" xfId="18090" xr:uid="{00000000-0005-0000-0000-0000A7460000}"/>
    <cellStyle name="Normal 2 7 3 6 2" xfId="18091" xr:uid="{00000000-0005-0000-0000-0000A8460000}"/>
    <cellStyle name="Normal 2 7 3 6 2 2" xfId="18092" xr:uid="{00000000-0005-0000-0000-0000A9460000}"/>
    <cellStyle name="Normal 2 7 3 6 2 3" xfId="18093" xr:uid="{00000000-0005-0000-0000-0000AA460000}"/>
    <cellStyle name="Normal 2 7 3 6 3" xfId="18094" xr:uid="{00000000-0005-0000-0000-0000AB460000}"/>
    <cellStyle name="Normal 2 7 3 6 4" xfId="18095" xr:uid="{00000000-0005-0000-0000-0000AC460000}"/>
    <cellStyle name="Normal 2 7 3 7" xfId="18096" xr:uid="{00000000-0005-0000-0000-0000AD460000}"/>
    <cellStyle name="Normal 2 7 3 7 2" xfId="18097" xr:uid="{00000000-0005-0000-0000-0000AE460000}"/>
    <cellStyle name="Normal 2 7 3 7 2 2" xfId="18098" xr:uid="{00000000-0005-0000-0000-0000AF460000}"/>
    <cellStyle name="Normal 2 7 3 7 2 3" xfId="18099" xr:uid="{00000000-0005-0000-0000-0000B0460000}"/>
    <cellStyle name="Normal 2 7 3 7 3" xfId="18100" xr:uid="{00000000-0005-0000-0000-0000B1460000}"/>
    <cellStyle name="Normal 2 7 3 7 4" xfId="18101" xr:uid="{00000000-0005-0000-0000-0000B2460000}"/>
    <cellStyle name="Normal 2 7 3 8" xfId="18102" xr:uid="{00000000-0005-0000-0000-0000B3460000}"/>
    <cellStyle name="Normal 2 7 3 8 2" xfId="18103" xr:uid="{00000000-0005-0000-0000-0000B4460000}"/>
    <cellStyle name="Normal 2 7 3 8 2 2" xfId="18104" xr:uid="{00000000-0005-0000-0000-0000B5460000}"/>
    <cellStyle name="Normal 2 7 3 8 2 3" xfId="18105" xr:uid="{00000000-0005-0000-0000-0000B6460000}"/>
    <cellStyle name="Normal 2 7 3 8 3" xfId="18106" xr:uid="{00000000-0005-0000-0000-0000B7460000}"/>
    <cellStyle name="Normal 2 7 3 8 4" xfId="18107" xr:uid="{00000000-0005-0000-0000-0000B8460000}"/>
    <cellStyle name="Normal 2 7 3 9" xfId="18108" xr:uid="{00000000-0005-0000-0000-0000B9460000}"/>
    <cellStyle name="Normal 2 7 3 9 2" xfId="18109" xr:uid="{00000000-0005-0000-0000-0000BA460000}"/>
    <cellStyle name="Normal 2 7 3 9 2 2" xfId="18110" xr:uid="{00000000-0005-0000-0000-0000BB460000}"/>
    <cellStyle name="Normal 2 7 3 9 2 3" xfId="18111" xr:uid="{00000000-0005-0000-0000-0000BC460000}"/>
    <cellStyle name="Normal 2 7 3 9 3" xfId="18112" xr:uid="{00000000-0005-0000-0000-0000BD460000}"/>
    <cellStyle name="Normal 2 7 3 9 4" xfId="18113" xr:uid="{00000000-0005-0000-0000-0000BE460000}"/>
    <cellStyle name="Normal 2 7 4" xfId="18114" xr:uid="{00000000-0005-0000-0000-0000BF460000}"/>
    <cellStyle name="Normal 2 7 4 10" xfId="18115" xr:uid="{00000000-0005-0000-0000-0000C0460000}"/>
    <cellStyle name="Normal 2 7 4 10 2" xfId="18116" xr:uid="{00000000-0005-0000-0000-0000C1460000}"/>
    <cellStyle name="Normal 2 7 4 10 3" xfId="18117" xr:uid="{00000000-0005-0000-0000-0000C2460000}"/>
    <cellStyle name="Normal 2 7 4 11" xfId="18118" xr:uid="{00000000-0005-0000-0000-0000C3460000}"/>
    <cellStyle name="Normal 2 7 4 12" xfId="18119" xr:uid="{00000000-0005-0000-0000-0000C4460000}"/>
    <cellStyle name="Normal 2 7 4 2" xfId="18120" xr:uid="{00000000-0005-0000-0000-0000C5460000}"/>
    <cellStyle name="Normal 2 7 4 2 10" xfId="18121" xr:uid="{00000000-0005-0000-0000-0000C6460000}"/>
    <cellStyle name="Normal 2 7 4 2 2" xfId="18122" xr:uid="{00000000-0005-0000-0000-0000C7460000}"/>
    <cellStyle name="Normal 2 7 4 2 2 2" xfId="18123" xr:uid="{00000000-0005-0000-0000-0000C8460000}"/>
    <cellStyle name="Normal 2 7 4 2 2 2 2" xfId="18124" xr:uid="{00000000-0005-0000-0000-0000C9460000}"/>
    <cellStyle name="Normal 2 7 4 2 2 2 3" xfId="18125" xr:uid="{00000000-0005-0000-0000-0000CA460000}"/>
    <cellStyle name="Normal 2 7 4 2 2 3" xfId="18126" xr:uid="{00000000-0005-0000-0000-0000CB460000}"/>
    <cellStyle name="Normal 2 7 4 2 2 4" xfId="18127" xr:uid="{00000000-0005-0000-0000-0000CC460000}"/>
    <cellStyle name="Normal 2 7 4 2 3" xfId="18128" xr:uid="{00000000-0005-0000-0000-0000CD460000}"/>
    <cellStyle name="Normal 2 7 4 2 3 2" xfId="18129" xr:uid="{00000000-0005-0000-0000-0000CE460000}"/>
    <cellStyle name="Normal 2 7 4 2 3 2 2" xfId="18130" xr:uid="{00000000-0005-0000-0000-0000CF460000}"/>
    <cellStyle name="Normal 2 7 4 2 3 2 3" xfId="18131" xr:uid="{00000000-0005-0000-0000-0000D0460000}"/>
    <cellStyle name="Normal 2 7 4 2 3 3" xfId="18132" xr:uid="{00000000-0005-0000-0000-0000D1460000}"/>
    <cellStyle name="Normal 2 7 4 2 3 4" xfId="18133" xr:uid="{00000000-0005-0000-0000-0000D2460000}"/>
    <cellStyle name="Normal 2 7 4 2 4" xfId="18134" xr:uid="{00000000-0005-0000-0000-0000D3460000}"/>
    <cellStyle name="Normal 2 7 4 2 4 2" xfId="18135" xr:uid="{00000000-0005-0000-0000-0000D4460000}"/>
    <cellStyle name="Normal 2 7 4 2 4 2 2" xfId="18136" xr:uid="{00000000-0005-0000-0000-0000D5460000}"/>
    <cellStyle name="Normal 2 7 4 2 4 2 3" xfId="18137" xr:uid="{00000000-0005-0000-0000-0000D6460000}"/>
    <cellStyle name="Normal 2 7 4 2 4 3" xfId="18138" xr:uid="{00000000-0005-0000-0000-0000D7460000}"/>
    <cellStyle name="Normal 2 7 4 2 4 4" xfId="18139" xr:uid="{00000000-0005-0000-0000-0000D8460000}"/>
    <cellStyle name="Normal 2 7 4 2 5" xfId="18140" xr:uid="{00000000-0005-0000-0000-0000D9460000}"/>
    <cellStyle name="Normal 2 7 4 2 5 2" xfId="18141" xr:uid="{00000000-0005-0000-0000-0000DA460000}"/>
    <cellStyle name="Normal 2 7 4 2 5 2 2" xfId="18142" xr:uid="{00000000-0005-0000-0000-0000DB460000}"/>
    <cellStyle name="Normal 2 7 4 2 5 2 3" xfId="18143" xr:uid="{00000000-0005-0000-0000-0000DC460000}"/>
    <cellStyle name="Normal 2 7 4 2 5 3" xfId="18144" xr:uid="{00000000-0005-0000-0000-0000DD460000}"/>
    <cellStyle name="Normal 2 7 4 2 5 4" xfId="18145" xr:uid="{00000000-0005-0000-0000-0000DE460000}"/>
    <cellStyle name="Normal 2 7 4 2 6" xfId="18146" xr:uid="{00000000-0005-0000-0000-0000DF460000}"/>
    <cellStyle name="Normal 2 7 4 2 6 2" xfId="18147" xr:uid="{00000000-0005-0000-0000-0000E0460000}"/>
    <cellStyle name="Normal 2 7 4 2 6 2 2" xfId="18148" xr:uid="{00000000-0005-0000-0000-0000E1460000}"/>
    <cellStyle name="Normal 2 7 4 2 6 2 3" xfId="18149" xr:uid="{00000000-0005-0000-0000-0000E2460000}"/>
    <cellStyle name="Normal 2 7 4 2 6 3" xfId="18150" xr:uid="{00000000-0005-0000-0000-0000E3460000}"/>
    <cellStyle name="Normal 2 7 4 2 6 4" xfId="18151" xr:uid="{00000000-0005-0000-0000-0000E4460000}"/>
    <cellStyle name="Normal 2 7 4 2 7" xfId="18152" xr:uid="{00000000-0005-0000-0000-0000E5460000}"/>
    <cellStyle name="Normal 2 7 4 2 7 2" xfId="18153" xr:uid="{00000000-0005-0000-0000-0000E6460000}"/>
    <cellStyle name="Normal 2 7 4 2 7 2 2" xfId="18154" xr:uid="{00000000-0005-0000-0000-0000E7460000}"/>
    <cellStyle name="Normal 2 7 4 2 7 2 3" xfId="18155" xr:uid="{00000000-0005-0000-0000-0000E8460000}"/>
    <cellStyle name="Normal 2 7 4 2 7 3" xfId="18156" xr:uid="{00000000-0005-0000-0000-0000E9460000}"/>
    <cellStyle name="Normal 2 7 4 2 7 4" xfId="18157" xr:uid="{00000000-0005-0000-0000-0000EA460000}"/>
    <cellStyle name="Normal 2 7 4 2 8" xfId="18158" xr:uid="{00000000-0005-0000-0000-0000EB460000}"/>
    <cellStyle name="Normal 2 7 4 2 8 2" xfId="18159" xr:uid="{00000000-0005-0000-0000-0000EC460000}"/>
    <cellStyle name="Normal 2 7 4 2 8 3" xfId="18160" xr:uid="{00000000-0005-0000-0000-0000ED460000}"/>
    <cellStyle name="Normal 2 7 4 2 9" xfId="18161" xr:uid="{00000000-0005-0000-0000-0000EE460000}"/>
    <cellStyle name="Normal 2 7 4 3" xfId="18162" xr:uid="{00000000-0005-0000-0000-0000EF460000}"/>
    <cellStyle name="Normal 2 7 4 3 10" xfId="18163" xr:uid="{00000000-0005-0000-0000-0000F0460000}"/>
    <cellStyle name="Normal 2 7 4 3 2" xfId="18164" xr:uid="{00000000-0005-0000-0000-0000F1460000}"/>
    <cellStyle name="Normal 2 7 4 3 2 2" xfId="18165" xr:uid="{00000000-0005-0000-0000-0000F2460000}"/>
    <cellStyle name="Normal 2 7 4 3 2 2 2" xfId="18166" xr:uid="{00000000-0005-0000-0000-0000F3460000}"/>
    <cellStyle name="Normal 2 7 4 3 2 2 3" xfId="18167" xr:uid="{00000000-0005-0000-0000-0000F4460000}"/>
    <cellStyle name="Normal 2 7 4 3 2 3" xfId="18168" xr:uid="{00000000-0005-0000-0000-0000F5460000}"/>
    <cellStyle name="Normal 2 7 4 3 2 4" xfId="18169" xr:uid="{00000000-0005-0000-0000-0000F6460000}"/>
    <cellStyle name="Normal 2 7 4 3 3" xfId="18170" xr:uid="{00000000-0005-0000-0000-0000F7460000}"/>
    <cellStyle name="Normal 2 7 4 3 3 2" xfId="18171" xr:uid="{00000000-0005-0000-0000-0000F8460000}"/>
    <cellStyle name="Normal 2 7 4 3 3 2 2" xfId="18172" xr:uid="{00000000-0005-0000-0000-0000F9460000}"/>
    <cellStyle name="Normal 2 7 4 3 3 2 3" xfId="18173" xr:uid="{00000000-0005-0000-0000-0000FA460000}"/>
    <cellStyle name="Normal 2 7 4 3 3 3" xfId="18174" xr:uid="{00000000-0005-0000-0000-0000FB460000}"/>
    <cellStyle name="Normal 2 7 4 3 3 4" xfId="18175" xr:uid="{00000000-0005-0000-0000-0000FC460000}"/>
    <cellStyle name="Normal 2 7 4 3 4" xfId="18176" xr:uid="{00000000-0005-0000-0000-0000FD460000}"/>
    <cellStyle name="Normal 2 7 4 3 4 2" xfId="18177" xr:uid="{00000000-0005-0000-0000-0000FE460000}"/>
    <cellStyle name="Normal 2 7 4 3 4 2 2" xfId="18178" xr:uid="{00000000-0005-0000-0000-0000FF460000}"/>
    <cellStyle name="Normal 2 7 4 3 4 2 3" xfId="18179" xr:uid="{00000000-0005-0000-0000-000000470000}"/>
    <cellStyle name="Normal 2 7 4 3 4 3" xfId="18180" xr:uid="{00000000-0005-0000-0000-000001470000}"/>
    <cellStyle name="Normal 2 7 4 3 4 4" xfId="18181" xr:uid="{00000000-0005-0000-0000-000002470000}"/>
    <cellStyle name="Normal 2 7 4 3 5" xfId="18182" xr:uid="{00000000-0005-0000-0000-000003470000}"/>
    <cellStyle name="Normal 2 7 4 3 5 2" xfId="18183" xr:uid="{00000000-0005-0000-0000-000004470000}"/>
    <cellStyle name="Normal 2 7 4 3 5 2 2" xfId="18184" xr:uid="{00000000-0005-0000-0000-000005470000}"/>
    <cellStyle name="Normal 2 7 4 3 5 2 3" xfId="18185" xr:uid="{00000000-0005-0000-0000-000006470000}"/>
    <cellStyle name="Normal 2 7 4 3 5 3" xfId="18186" xr:uid="{00000000-0005-0000-0000-000007470000}"/>
    <cellStyle name="Normal 2 7 4 3 5 4" xfId="18187" xr:uid="{00000000-0005-0000-0000-000008470000}"/>
    <cellStyle name="Normal 2 7 4 3 6" xfId="18188" xr:uid="{00000000-0005-0000-0000-000009470000}"/>
    <cellStyle name="Normal 2 7 4 3 6 2" xfId="18189" xr:uid="{00000000-0005-0000-0000-00000A470000}"/>
    <cellStyle name="Normal 2 7 4 3 6 2 2" xfId="18190" xr:uid="{00000000-0005-0000-0000-00000B470000}"/>
    <cellStyle name="Normal 2 7 4 3 6 2 3" xfId="18191" xr:uid="{00000000-0005-0000-0000-00000C470000}"/>
    <cellStyle name="Normal 2 7 4 3 6 3" xfId="18192" xr:uid="{00000000-0005-0000-0000-00000D470000}"/>
    <cellStyle name="Normal 2 7 4 3 6 4" xfId="18193" xr:uid="{00000000-0005-0000-0000-00000E470000}"/>
    <cellStyle name="Normal 2 7 4 3 7" xfId="18194" xr:uid="{00000000-0005-0000-0000-00000F470000}"/>
    <cellStyle name="Normal 2 7 4 3 7 2" xfId="18195" xr:uid="{00000000-0005-0000-0000-000010470000}"/>
    <cellStyle name="Normal 2 7 4 3 7 2 2" xfId="18196" xr:uid="{00000000-0005-0000-0000-000011470000}"/>
    <cellStyle name="Normal 2 7 4 3 7 2 3" xfId="18197" xr:uid="{00000000-0005-0000-0000-000012470000}"/>
    <cellStyle name="Normal 2 7 4 3 7 3" xfId="18198" xr:uid="{00000000-0005-0000-0000-000013470000}"/>
    <cellStyle name="Normal 2 7 4 3 7 4" xfId="18199" xr:uid="{00000000-0005-0000-0000-000014470000}"/>
    <cellStyle name="Normal 2 7 4 3 8" xfId="18200" xr:uid="{00000000-0005-0000-0000-000015470000}"/>
    <cellStyle name="Normal 2 7 4 3 8 2" xfId="18201" xr:uid="{00000000-0005-0000-0000-000016470000}"/>
    <cellStyle name="Normal 2 7 4 3 8 3" xfId="18202" xr:uid="{00000000-0005-0000-0000-000017470000}"/>
    <cellStyle name="Normal 2 7 4 3 9" xfId="18203" xr:uid="{00000000-0005-0000-0000-000018470000}"/>
    <cellStyle name="Normal 2 7 4 4" xfId="18204" xr:uid="{00000000-0005-0000-0000-000019470000}"/>
    <cellStyle name="Normal 2 7 4 4 2" xfId="18205" xr:uid="{00000000-0005-0000-0000-00001A470000}"/>
    <cellStyle name="Normal 2 7 4 4 2 2" xfId="18206" xr:uid="{00000000-0005-0000-0000-00001B470000}"/>
    <cellStyle name="Normal 2 7 4 4 2 3" xfId="18207" xr:uid="{00000000-0005-0000-0000-00001C470000}"/>
    <cellStyle name="Normal 2 7 4 4 3" xfId="18208" xr:uid="{00000000-0005-0000-0000-00001D470000}"/>
    <cellStyle name="Normal 2 7 4 4 4" xfId="18209" xr:uid="{00000000-0005-0000-0000-00001E470000}"/>
    <cellStyle name="Normal 2 7 4 5" xfId="18210" xr:uid="{00000000-0005-0000-0000-00001F470000}"/>
    <cellStyle name="Normal 2 7 4 5 2" xfId="18211" xr:uid="{00000000-0005-0000-0000-000020470000}"/>
    <cellStyle name="Normal 2 7 4 5 2 2" xfId="18212" xr:uid="{00000000-0005-0000-0000-000021470000}"/>
    <cellStyle name="Normal 2 7 4 5 2 3" xfId="18213" xr:uid="{00000000-0005-0000-0000-000022470000}"/>
    <cellStyle name="Normal 2 7 4 5 3" xfId="18214" xr:uid="{00000000-0005-0000-0000-000023470000}"/>
    <cellStyle name="Normal 2 7 4 5 4" xfId="18215" xr:uid="{00000000-0005-0000-0000-000024470000}"/>
    <cellStyle name="Normal 2 7 4 6" xfId="18216" xr:uid="{00000000-0005-0000-0000-000025470000}"/>
    <cellStyle name="Normal 2 7 4 6 2" xfId="18217" xr:uid="{00000000-0005-0000-0000-000026470000}"/>
    <cellStyle name="Normal 2 7 4 6 2 2" xfId="18218" xr:uid="{00000000-0005-0000-0000-000027470000}"/>
    <cellStyle name="Normal 2 7 4 6 2 3" xfId="18219" xr:uid="{00000000-0005-0000-0000-000028470000}"/>
    <cellStyle name="Normal 2 7 4 6 3" xfId="18220" xr:uid="{00000000-0005-0000-0000-000029470000}"/>
    <cellStyle name="Normal 2 7 4 6 4" xfId="18221" xr:uid="{00000000-0005-0000-0000-00002A470000}"/>
    <cellStyle name="Normal 2 7 4 7" xfId="18222" xr:uid="{00000000-0005-0000-0000-00002B470000}"/>
    <cellStyle name="Normal 2 7 4 7 2" xfId="18223" xr:uid="{00000000-0005-0000-0000-00002C470000}"/>
    <cellStyle name="Normal 2 7 4 7 2 2" xfId="18224" xr:uid="{00000000-0005-0000-0000-00002D470000}"/>
    <cellStyle name="Normal 2 7 4 7 2 3" xfId="18225" xr:uid="{00000000-0005-0000-0000-00002E470000}"/>
    <cellStyle name="Normal 2 7 4 7 3" xfId="18226" xr:uid="{00000000-0005-0000-0000-00002F470000}"/>
    <cellStyle name="Normal 2 7 4 7 4" xfId="18227" xr:uid="{00000000-0005-0000-0000-000030470000}"/>
    <cellStyle name="Normal 2 7 4 8" xfId="18228" xr:uid="{00000000-0005-0000-0000-000031470000}"/>
    <cellStyle name="Normal 2 7 4 8 2" xfId="18229" xr:uid="{00000000-0005-0000-0000-000032470000}"/>
    <cellStyle name="Normal 2 7 4 8 2 2" xfId="18230" xr:uid="{00000000-0005-0000-0000-000033470000}"/>
    <cellStyle name="Normal 2 7 4 8 2 3" xfId="18231" xr:uid="{00000000-0005-0000-0000-000034470000}"/>
    <cellStyle name="Normal 2 7 4 8 3" xfId="18232" xr:uid="{00000000-0005-0000-0000-000035470000}"/>
    <cellStyle name="Normal 2 7 4 8 4" xfId="18233" xr:uid="{00000000-0005-0000-0000-000036470000}"/>
    <cellStyle name="Normal 2 7 4 9" xfId="18234" xr:uid="{00000000-0005-0000-0000-000037470000}"/>
    <cellStyle name="Normal 2 7 4 9 2" xfId="18235" xr:uid="{00000000-0005-0000-0000-000038470000}"/>
    <cellStyle name="Normal 2 7 4 9 2 2" xfId="18236" xr:uid="{00000000-0005-0000-0000-000039470000}"/>
    <cellStyle name="Normal 2 7 4 9 2 3" xfId="18237" xr:uid="{00000000-0005-0000-0000-00003A470000}"/>
    <cellStyle name="Normal 2 7 4 9 3" xfId="18238" xr:uid="{00000000-0005-0000-0000-00003B470000}"/>
    <cellStyle name="Normal 2 7 4 9 4" xfId="18239" xr:uid="{00000000-0005-0000-0000-00003C470000}"/>
    <cellStyle name="Normal 2 7 5" xfId="18240" xr:uid="{00000000-0005-0000-0000-00003D470000}"/>
    <cellStyle name="Normal 2 7 5 10" xfId="18241" xr:uid="{00000000-0005-0000-0000-00003E470000}"/>
    <cellStyle name="Normal 2 7 5 2" xfId="18242" xr:uid="{00000000-0005-0000-0000-00003F470000}"/>
    <cellStyle name="Normal 2 7 5 2 2" xfId="18243" xr:uid="{00000000-0005-0000-0000-000040470000}"/>
    <cellStyle name="Normal 2 7 5 2 2 2" xfId="18244" xr:uid="{00000000-0005-0000-0000-000041470000}"/>
    <cellStyle name="Normal 2 7 5 2 2 3" xfId="18245" xr:uid="{00000000-0005-0000-0000-000042470000}"/>
    <cellStyle name="Normal 2 7 5 2 3" xfId="18246" xr:uid="{00000000-0005-0000-0000-000043470000}"/>
    <cellStyle name="Normal 2 7 5 2 4" xfId="18247" xr:uid="{00000000-0005-0000-0000-000044470000}"/>
    <cellStyle name="Normal 2 7 5 3" xfId="18248" xr:uid="{00000000-0005-0000-0000-000045470000}"/>
    <cellStyle name="Normal 2 7 5 3 2" xfId="18249" xr:uid="{00000000-0005-0000-0000-000046470000}"/>
    <cellStyle name="Normal 2 7 5 3 2 2" xfId="18250" xr:uid="{00000000-0005-0000-0000-000047470000}"/>
    <cellStyle name="Normal 2 7 5 3 2 3" xfId="18251" xr:uid="{00000000-0005-0000-0000-000048470000}"/>
    <cellStyle name="Normal 2 7 5 3 3" xfId="18252" xr:uid="{00000000-0005-0000-0000-000049470000}"/>
    <cellStyle name="Normal 2 7 5 3 4" xfId="18253" xr:uid="{00000000-0005-0000-0000-00004A470000}"/>
    <cellStyle name="Normal 2 7 5 4" xfId="18254" xr:uid="{00000000-0005-0000-0000-00004B470000}"/>
    <cellStyle name="Normal 2 7 5 4 2" xfId="18255" xr:uid="{00000000-0005-0000-0000-00004C470000}"/>
    <cellStyle name="Normal 2 7 5 4 2 2" xfId="18256" xr:uid="{00000000-0005-0000-0000-00004D470000}"/>
    <cellStyle name="Normal 2 7 5 4 2 3" xfId="18257" xr:uid="{00000000-0005-0000-0000-00004E470000}"/>
    <cellStyle name="Normal 2 7 5 4 3" xfId="18258" xr:uid="{00000000-0005-0000-0000-00004F470000}"/>
    <cellStyle name="Normal 2 7 5 4 4" xfId="18259" xr:uid="{00000000-0005-0000-0000-000050470000}"/>
    <cellStyle name="Normal 2 7 5 5" xfId="18260" xr:uid="{00000000-0005-0000-0000-000051470000}"/>
    <cellStyle name="Normal 2 7 5 5 2" xfId="18261" xr:uid="{00000000-0005-0000-0000-000052470000}"/>
    <cellStyle name="Normal 2 7 5 5 2 2" xfId="18262" xr:uid="{00000000-0005-0000-0000-000053470000}"/>
    <cellStyle name="Normal 2 7 5 5 2 3" xfId="18263" xr:uid="{00000000-0005-0000-0000-000054470000}"/>
    <cellStyle name="Normal 2 7 5 5 3" xfId="18264" xr:uid="{00000000-0005-0000-0000-000055470000}"/>
    <cellStyle name="Normal 2 7 5 5 4" xfId="18265" xr:uid="{00000000-0005-0000-0000-000056470000}"/>
    <cellStyle name="Normal 2 7 5 6" xfId="18266" xr:uid="{00000000-0005-0000-0000-000057470000}"/>
    <cellStyle name="Normal 2 7 5 6 2" xfId="18267" xr:uid="{00000000-0005-0000-0000-000058470000}"/>
    <cellStyle name="Normal 2 7 5 6 2 2" xfId="18268" xr:uid="{00000000-0005-0000-0000-000059470000}"/>
    <cellStyle name="Normal 2 7 5 6 2 3" xfId="18269" xr:uid="{00000000-0005-0000-0000-00005A470000}"/>
    <cellStyle name="Normal 2 7 5 6 3" xfId="18270" xr:uid="{00000000-0005-0000-0000-00005B470000}"/>
    <cellStyle name="Normal 2 7 5 6 4" xfId="18271" xr:uid="{00000000-0005-0000-0000-00005C470000}"/>
    <cellStyle name="Normal 2 7 5 7" xfId="18272" xr:uid="{00000000-0005-0000-0000-00005D470000}"/>
    <cellStyle name="Normal 2 7 5 7 2" xfId="18273" xr:uid="{00000000-0005-0000-0000-00005E470000}"/>
    <cellStyle name="Normal 2 7 5 7 2 2" xfId="18274" xr:uid="{00000000-0005-0000-0000-00005F470000}"/>
    <cellStyle name="Normal 2 7 5 7 2 3" xfId="18275" xr:uid="{00000000-0005-0000-0000-000060470000}"/>
    <cellStyle name="Normal 2 7 5 7 3" xfId="18276" xr:uid="{00000000-0005-0000-0000-000061470000}"/>
    <cellStyle name="Normal 2 7 5 7 4" xfId="18277" xr:uid="{00000000-0005-0000-0000-000062470000}"/>
    <cellStyle name="Normal 2 7 5 8" xfId="18278" xr:uid="{00000000-0005-0000-0000-000063470000}"/>
    <cellStyle name="Normal 2 7 5 8 2" xfId="18279" xr:uid="{00000000-0005-0000-0000-000064470000}"/>
    <cellStyle name="Normal 2 7 5 8 3" xfId="18280" xr:uid="{00000000-0005-0000-0000-000065470000}"/>
    <cellStyle name="Normal 2 7 5 9" xfId="18281" xr:uid="{00000000-0005-0000-0000-000066470000}"/>
    <cellStyle name="Normal 2 7 6" xfId="18282" xr:uid="{00000000-0005-0000-0000-000067470000}"/>
    <cellStyle name="Normal 2 7 6 10" xfId="18283" xr:uid="{00000000-0005-0000-0000-000068470000}"/>
    <cellStyle name="Normal 2 7 6 2" xfId="18284" xr:uid="{00000000-0005-0000-0000-000069470000}"/>
    <cellStyle name="Normal 2 7 6 2 2" xfId="18285" xr:uid="{00000000-0005-0000-0000-00006A470000}"/>
    <cellStyle name="Normal 2 7 6 2 2 2" xfId="18286" xr:uid="{00000000-0005-0000-0000-00006B470000}"/>
    <cellStyle name="Normal 2 7 6 2 2 3" xfId="18287" xr:uid="{00000000-0005-0000-0000-00006C470000}"/>
    <cellStyle name="Normal 2 7 6 2 3" xfId="18288" xr:uid="{00000000-0005-0000-0000-00006D470000}"/>
    <cellStyle name="Normal 2 7 6 2 4" xfId="18289" xr:uid="{00000000-0005-0000-0000-00006E470000}"/>
    <cellStyle name="Normal 2 7 6 3" xfId="18290" xr:uid="{00000000-0005-0000-0000-00006F470000}"/>
    <cellStyle name="Normal 2 7 6 3 2" xfId="18291" xr:uid="{00000000-0005-0000-0000-000070470000}"/>
    <cellStyle name="Normal 2 7 6 3 2 2" xfId="18292" xr:uid="{00000000-0005-0000-0000-000071470000}"/>
    <cellStyle name="Normal 2 7 6 3 2 3" xfId="18293" xr:uid="{00000000-0005-0000-0000-000072470000}"/>
    <cellStyle name="Normal 2 7 6 3 3" xfId="18294" xr:uid="{00000000-0005-0000-0000-000073470000}"/>
    <cellStyle name="Normal 2 7 6 3 4" xfId="18295" xr:uid="{00000000-0005-0000-0000-000074470000}"/>
    <cellStyle name="Normal 2 7 6 4" xfId="18296" xr:uid="{00000000-0005-0000-0000-000075470000}"/>
    <cellStyle name="Normal 2 7 6 4 2" xfId="18297" xr:uid="{00000000-0005-0000-0000-000076470000}"/>
    <cellStyle name="Normal 2 7 6 4 2 2" xfId="18298" xr:uid="{00000000-0005-0000-0000-000077470000}"/>
    <cellStyle name="Normal 2 7 6 4 2 3" xfId="18299" xr:uid="{00000000-0005-0000-0000-000078470000}"/>
    <cellStyle name="Normal 2 7 6 4 3" xfId="18300" xr:uid="{00000000-0005-0000-0000-000079470000}"/>
    <cellStyle name="Normal 2 7 6 4 4" xfId="18301" xr:uid="{00000000-0005-0000-0000-00007A470000}"/>
    <cellStyle name="Normal 2 7 6 5" xfId="18302" xr:uid="{00000000-0005-0000-0000-00007B470000}"/>
    <cellStyle name="Normal 2 7 6 5 2" xfId="18303" xr:uid="{00000000-0005-0000-0000-00007C470000}"/>
    <cellStyle name="Normal 2 7 6 5 2 2" xfId="18304" xr:uid="{00000000-0005-0000-0000-00007D470000}"/>
    <cellStyle name="Normal 2 7 6 5 2 3" xfId="18305" xr:uid="{00000000-0005-0000-0000-00007E470000}"/>
    <cellStyle name="Normal 2 7 6 5 3" xfId="18306" xr:uid="{00000000-0005-0000-0000-00007F470000}"/>
    <cellStyle name="Normal 2 7 6 5 4" xfId="18307" xr:uid="{00000000-0005-0000-0000-000080470000}"/>
    <cellStyle name="Normal 2 7 6 6" xfId="18308" xr:uid="{00000000-0005-0000-0000-000081470000}"/>
    <cellStyle name="Normal 2 7 6 6 2" xfId="18309" xr:uid="{00000000-0005-0000-0000-000082470000}"/>
    <cellStyle name="Normal 2 7 6 6 2 2" xfId="18310" xr:uid="{00000000-0005-0000-0000-000083470000}"/>
    <cellStyle name="Normal 2 7 6 6 2 3" xfId="18311" xr:uid="{00000000-0005-0000-0000-000084470000}"/>
    <cellStyle name="Normal 2 7 6 6 3" xfId="18312" xr:uid="{00000000-0005-0000-0000-000085470000}"/>
    <cellStyle name="Normal 2 7 6 6 4" xfId="18313" xr:uid="{00000000-0005-0000-0000-000086470000}"/>
    <cellStyle name="Normal 2 7 6 7" xfId="18314" xr:uid="{00000000-0005-0000-0000-000087470000}"/>
    <cellStyle name="Normal 2 7 6 7 2" xfId="18315" xr:uid="{00000000-0005-0000-0000-000088470000}"/>
    <cellStyle name="Normal 2 7 6 7 2 2" xfId="18316" xr:uid="{00000000-0005-0000-0000-000089470000}"/>
    <cellStyle name="Normal 2 7 6 7 2 3" xfId="18317" xr:uid="{00000000-0005-0000-0000-00008A470000}"/>
    <cellStyle name="Normal 2 7 6 7 3" xfId="18318" xr:uid="{00000000-0005-0000-0000-00008B470000}"/>
    <cellStyle name="Normal 2 7 6 7 4" xfId="18319" xr:uid="{00000000-0005-0000-0000-00008C470000}"/>
    <cellStyle name="Normal 2 7 6 8" xfId="18320" xr:uid="{00000000-0005-0000-0000-00008D470000}"/>
    <cellStyle name="Normal 2 7 6 8 2" xfId="18321" xr:uid="{00000000-0005-0000-0000-00008E470000}"/>
    <cellStyle name="Normal 2 7 6 8 3" xfId="18322" xr:uid="{00000000-0005-0000-0000-00008F470000}"/>
    <cellStyle name="Normal 2 7 6 9" xfId="18323" xr:uid="{00000000-0005-0000-0000-000090470000}"/>
    <cellStyle name="Normal 2 7 7" xfId="18324" xr:uid="{00000000-0005-0000-0000-000091470000}"/>
    <cellStyle name="Normal 2 7 7 2" xfId="18325" xr:uid="{00000000-0005-0000-0000-000092470000}"/>
    <cellStyle name="Normal 2 7 7 2 2" xfId="18326" xr:uid="{00000000-0005-0000-0000-000093470000}"/>
    <cellStyle name="Normal 2 7 7 2 3" xfId="18327" xr:uid="{00000000-0005-0000-0000-000094470000}"/>
    <cellStyle name="Normal 2 7 7 3" xfId="18328" xr:uid="{00000000-0005-0000-0000-000095470000}"/>
    <cellStyle name="Normal 2 7 7 4" xfId="18329" xr:uid="{00000000-0005-0000-0000-000096470000}"/>
    <cellStyle name="Normal 2 7 8" xfId="18330" xr:uid="{00000000-0005-0000-0000-000097470000}"/>
    <cellStyle name="Normal 2 7 8 2" xfId="18331" xr:uid="{00000000-0005-0000-0000-000098470000}"/>
    <cellStyle name="Normal 2 7 8 2 2" xfId="18332" xr:uid="{00000000-0005-0000-0000-000099470000}"/>
    <cellStyle name="Normal 2 7 8 2 3" xfId="18333" xr:uid="{00000000-0005-0000-0000-00009A470000}"/>
    <cellStyle name="Normal 2 7 8 3" xfId="18334" xr:uid="{00000000-0005-0000-0000-00009B470000}"/>
    <cellStyle name="Normal 2 7 8 4" xfId="18335" xr:uid="{00000000-0005-0000-0000-00009C470000}"/>
    <cellStyle name="Normal 2 7 9" xfId="18336" xr:uid="{00000000-0005-0000-0000-00009D470000}"/>
    <cellStyle name="Normal 2 7 9 2" xfId="18337" xr:uid="{00000000-0005-0000-0000-00009E470000}"/>
    <cellStyle name="Normal 2 7 9 2 2" xfId="18338" xr:uid="{00000000-0005-0000-0000-00009F470000}"/>
    <cellStyle name="Normal 2 7 9 2 3" xfId="18339" xr:uid="{00000000-0005-0000-0000-0000A0470000}"/>
    <cellStyle name="Normal 2 7 9 3" xfId="18340" xr:uid="{00000000-0005-0000-0000-0000A1470000}"/>
    <cellStyle name="Normal 2 7 9 4" xfId="18341" xr:uid="{00000000-0005-0000-0000-0000A2470000}"/>
    <cellStyle name="Normal 2 8" xfId="18342" xr:uid="{00000000-0005-0000-0000-0000A3470000}"/>
    <cellStyle name="Normal 2 8 2" xfId="18343" xr:uid="{00000000-0005-0000-0000-0000A4470000}"/>
    <cellStyle name="Normal 2 9" xfId="18344" xr:uid="{00000000-0005-0000-0000-0000A5470000}"/>
    <cellStyle name="Normal 2 9 10" xfId="18345" xr:uid="{00000000-0005-0000-0000-0000A6470000}"/>
    <cellStyle name="Normal 2 9 10 2" xfId="18346" xr:uid="{00000000-0005-0000-0000-0000A7470000}"/>
    <cellStyle name="Normal 2 9 10 2 2" xfId="18347" xr:uid="{00000000-0005-0000-0000-0000A8470000}"/>
    <cellStyle name="Normal 2 9 10 2 3" xfId="18348" xr:uid="{00000000-0005-0000-0000-0000A9470000}"/>
    <cellStyle name="Normal 2 9 10 3" xfId="18349" xr:uid="{00000000-0005-0000-0000-0000AA470000}"/>
    <cellStyle name="Normal 2 9 10 4" xfId="18350" xr:uid="{00000000-0005-0000-0000-0000AB470000}"/>
    <cellStyle name="Normal 2 9 11" xfId="18351" xr:uid="{00000000-0005-0000-0000-0000AC470000}"/>
    <cellStyle name="Normal 2 9 11 2" xfId="18352" xr:uid="{00000000-0005-0000-0000-0000AD470000}"/>
    <cellStyle name="Normal 2 9 11 2 2" xfId="18353" xr:uid="{00000000-0005-0000-0000-0000AE470000}"/>
    <cellStyle name="Normal 2 9 11 2 3" xfId="18354" xr:uid="{00000000-0005-0000-0000-0000AF470000}"/>
    <cellStyle name="Normal 2 9 11 3" xfId="18355" xr:uid="{00000000-0005-0000-0000-0000B0470000}"/>
    <cellStyle name="Normal 2 9 11 4" xfId="18356" xr:uid="{00000000-0005-0000-0000-0000B1470000}"/>
    <cellStyle name="Normal 2 9 12" xfId="18357" xr:uid="{00000000-0005-0000-0000-0000B2470000}"/>
    <cellStyle name="Normal 2 9 12 2" xfId="18358" xr:uid="{00000000-0005-0000-0000-0000B3470000}"/>
    <cellStyle name="Normal 2 9 12 2 2" xfId="18359" xr:uid="{00000000-0005-0000-0000-0000B4470000}"/>
    <cellStyle name="Normal 2 9 12 2 3" xfId="18360" xr:uid="{00000000-0005-0000-0000-0000B5470000}"/>
    <cellStyle name="Normal 2 9 12 3" xfId="18361" xr:uid="{00000000-0005-0000-0000-0000B6470000}"/>
    <cellStyle name="Normal 2 9 12 4" xfId="18362" xr:uid="{00000000-0005-0000-0000-0000B7470000}"/>
    <cellStyle name="Normal 2 9 13" xfId="18363" xr:uid="{00000000-0005-0000-0000-0000B8470000}"/>
    <cellStyle name="Normal 2 9 13 2" xfId="18364" xr:uid="{00000000-0005-0000-0000-0000B9470000}"/>
    <cellStyle name="Normal 2 9 13 2 2" xfId="18365" xr:uid="{00000000-0005-0000-0000-0000BA470000}"/>
    <cellStyle name="Normal 2 9 13 2 3" xfId="18366" xr:uid="{00000000-0005-0000-0000-0000BB470000}"/>
    <cellStyle name="Normal 2 9 13 3" xfId="18367" xr:uid="{00000000-0005-0000-0000-0000BC470000}"/>
    <cellStyle name="Normal 2 9 13 4" xfId="18368" xr:uid="{00000000-0005-0000-0000-0000BD470000}"/>
    <cellStyle name="Normal 2 9 14" xfId="18369" xr:uid="{00000000-0005-0000-0000-0000BE470000}"/>
    <cellStyle name="Normal 2 9 14 2" xfId="18370" xr:uid="{00000000-0005-0000-0000-0000BF470000}"/>
    <cellStyle name="Normal 2 9 14 3" xfId="18371" xr:uid="{00000000-0005-0000-0000-0000C0470000}"/>
    <cellStyle name="Normal 2 9 15" xfId="18372" xr:uid="{00000000-0005-0000-0000-0000C1470000}"/>
    <cellStyle name="Normal 2 9 16" xfId="18373" xr:uid="{00000000-0005-0000-0000-0000C2470000}"/>
    <cellStyle name="Normal 2 9 2" xfId="18374" xr:uid="{00000000-0005-0000-0000-0000C3470000}"/>
    <cellStyle name="Normal 2 9 2 10" xfId="18375" xr:uid="{00000000-0005-0000-0000-0000C4470000}"/>
    <cellStyle name="Normal 2 9 2 10 2" xfId="18376" xr:uid="{00000000-0005-0000-0000-0000C5470000}"/>
    <cellStyle name="Normal 2 9 2 10 3" xfId="18377" xr:uid="{00000000-0005-0000-0000-0000C6470000}"/>
    <cellStyle name="Normal 2 9 2 11" xfId="18378" xr:uid="{00000000-0005-0000-0000-0000C7470000}"/>
    <cellStyle name="Normal 2 9 2 12" xfId="18379" xr:uid="{00000000-0005-0000-0000-0000C8470000}"/>
    <cellStyle name="Normal 2 9 2 2" xfId="18380" xr:uid="{00000000-0005-0000-0000-0000C9470000}"/>
    <cellStyle name="Normal 2 9 2 2 10" xfId="18381" xr:uid="{00000000-0005-0000-0000-0000CA470000}"/>
    <cellStyle name="Normal 2 9 2 2 2" xfId="18382" xr:uid="{00000000-0005-0000-0000-0000CB470000}"/>
    <cellStyle name="Normal 2 9 2 2 2 2" xfId="18383" xr:uid="{00000000-0005-0000-0000-0000CC470000}"/>
    <cellStyle name="Normal 2 9 2 2 2 2 2" xfId="18384" xr:uid="{00000000-0005-0000-0000-0000CD470000}"/>
    <cellStyle name="Normal 2 9 2 2 2 2 3" xfId="18385" xr:uid="{00000000-0005-0000-0000-0000CE470000}"/>
    <cellStyle name="Normal 2 9 2 2 2 3" xfId="18386" xr:uid="{00000000-0005-0000-0000-0000CF470000}"/>
    <cellStyle name="Normal 2 9 2 2 2 4" xfId="18387" xr:uid="{00000000-0005-0000-0000-0000D0470000}"/>
    <cellStyle name="Normal 2 9 2 2 3" xfId="18388" xr:uid="{00000000-0005-0000-0000-0000D1470000}"/>
    <cellStyle name="Normal 2 9 2 2 3 2" xfId="18389" xr:uid="{00000000-0005-0000-0000-0000D2470000}"/>
    <cellStyle name="Normal 2 9 2 2 3 2 2" xfId="18390" xr:uid="{00000000-0005-0000-0000-0000D3470000}"/>
    <cellStyle name="Normal 2 9 2 2 3 2 3" xfId="18391" xr:uid="{00000000-0005-0000-0000-0000D4470000}"/>
    <cellStyle name="Normal 2 9 2 2 3 3" xfId="18392" xr:uid="{00000000-0005-0000-0000-0000D5470000}"/>
    <cellStyle name="Normal 2 9 2 2 3 4" xfId="18393" xr:uid="{00000000-0005-0000-0000-0000D6470000}"/>
    <cellStyle name="Normal 2 9 2 2 4" xfId="18394" xr:uid="{00000000-0005-0000-0000-0000D7470000}"/>
    <cellStyle name="Normal 2 9 2 2 4 2" xfId="18395" xr:uid="{00000000-0005-0000-0000-0000D8470000}"/>
    <cellStyle name="Normal 2 9 2 2 4 2 2" xfId="18396" xr:uid="{00000000-0005-0000-0000-0000D9470000}"/>
    <cellStyle name="Normal 2 9 2 2 4 2 3" xfId="18397" xr:uid="{00000000-0005-0000-0000-0000DA470000}"/>
    <cellStyle name="Normal 2 9 2 2 4 3" xfId="18398" xr:uid="{00000000-0005-0000-0000-0000DB470000}"/>
    <cellStyle name="Normal 2 9 2 2 4 4" xfId="18399" xr:uid="{00000000-0005-0000-0000-0000DC470000}"/>
    <cellStyle name="Normal 2 9 2 2 5" xfId="18400" xr:uid="{00000000-0005-0000-0000-0000DD470000}"/>
    <cellStyle name="Normal 2 9 2 2 5 2" xfId="18401" xr:uid="{00000000-0005-0000-0000-0000DE470000}"/>
    <cellStyle name="Normal 2 9 2 2 5 2 2" xfId="18402" xr:uid="{00000000-0005-0000-0000-0000DF470000}"/>
    <cellStyle name="Normal 2 9 2 2 5 2 3" xfId="18403" xr:uid="{00000000-0005-0000-0000-0000E0470000}"/>
    <cellStyle name="Normal 2 9 2 2 5 3" xfId="18404" xr:uid="{00000000-0005-0000-0000-0000E1470000}"/>
    <cellStyle name="Normal 2 9 2 2 5 4" xfId="18405" xr:uid="{00000000-0005-0000-0000-0000E2470000}"/>
    <cellStyle name="Normal 2 9 2 2 6" xfId="18406" xr:uid="{00000000-0005-0000-0000-0000E3470000}"/>
    <cellStyle name="Normal 2 9 2 2 6 2" xfId="18407" xr:uid="{00000000-0005-0000-0000-0000E4470000}"/>
    <cellStyle name="Normal 2 9 2 2 6 2 2" xfId="18408" xr:uid="{00000000-0005-0000-0000-0000E5470000}"/>
    <cellStyle name="Normal 2 9 2 2 6 2 3" xfId="18409" xr:uid="{00000000-0005-0000-0000-0000E6470000}"/>
    <cellStyle name="Normal 2 9 2 2 6 3" xfId="18410" xr:uid="{00000000-0005-0000-0000-0000E7470000}"/>
    <cellStyle name="Normal 2 9 2 2 6 4" xfId="18411" xr:uid="{00000000-0005-0000-0000-0000E8470000}"/>
    <cellStyle name="Normal 2 9 2 2 7" xfId="18412" xr:uid="{00000000-0005-0000-0000-0000E9470000}"/>
    <cellStyle name="Normal 2 9 2 2 7 2" xfId="18413" xr:uid="{00000000-0005-0000-0000-0000EA470000}"/>
    <cellStyle name="Normal 2 9 2 2 7 2 2" xfId="18414" xr:uid="{00000000-0005-0000-0000-0000EB470000}"/>
    <cellStyle name="Normal 2 9 2 2 7 2 3" xfId="18415" xr:uid="{00000000-0005-0000-0000-0000EC470000}"/>
    <cellStyle name="Normal 2 9 2 2 7 3" xfId="18416" xr:uid="{00000000-0005-0000-0000-0000ED470000}"/>
    <cellStyle name="Normal 2 9 2 2 7 4" xfId="18417" xr:uid="{00000000-0005-0000-0000-0000EE470000}"/>
    <cellStyle name="Normal 2 9 2 2 8" xfId="18418" xr:uid="{00000000-0005-0000-0000-0000EF470000}"/>
    <cellStyle name="Normal 2 9 2 2 8 2" xfId="18419" xr:uid="{00000000-0005-0000-0000-0000F0470000}"/>
    <cellStyle name="Normal 2 9 2 2 8 3" xfId="18420" xr:uid="{00000000-0005-0000-0000-0000F1470000}"/>
    <cellStyle name="Normal 2 9 2 2 9" xfId="18421" xr:uid="{00000000-0005-0000-0000-0000F2470000}"/>
    <cellStyle name="Normal 2 9 2 3" xfId="18422" xr:uid="{00000000-0005-0000-0000-0000F3470000}"/>
    <cellStyle name="Normal 2 9 2 3 10" xfId="18423" xr:uid="{00000000-0005-0000-0000-0000F4470000}"/>
    <cellStyle name="Normal 2 9 2 3 2" xfId="18424" xr:uid="{00000000-0005-0000-0000-0000F5470000}"/>
    <cellStyle name="Normal 2 9 2 3 2 2" xfId="18425" xr:uid="{00000000-0005-0000-0000-0000F6470000}"/>
    <cellStyle name="Normal 2 9 2 3 2 2 2" xfId="18426" xr:uid="{00000000-0005-0000-0000-0000F7470000}"/>
    <cellStyle name="Normal 2 9 2 3 2 2 3" xfId="18427" xr:uid="{00000000-0005-0000-0000-0000F8470000}"/>
    <cellStyle name="Normal 2 9 2 3 2 3" xfId="18428" xr:uid="{00000000-0005-0000-0000-0000F9470000}"/>
    <cellStyle name="Normal 2 9 2 3 2 4" xfId="18429" xr:uid="{00000000-0005-0000-0000-0000FA470000}"/>
    <cellStyle name="Normal 2 9 2 3 3" xfId="18430" xr:uid="{00000000-0005-0000-0000-0000FB470000}"/>
    <cellStyle name="Normal 2 9 2 3 3 2" xfId="18431" xr:uid="{00000000-0005-0000-0000-0000FC470000}"/>
    <cellStyle name="Normal 2 9 2 3 3 2 2" xfId="18432" xr:uid="{00000000-0005-0000-0000-0000FD470000}"/>
    <cellStyle name="Normal 2 9 2 3 3 2 3" xfId="18433" xr:uid="{00000000-0005-0000-0000-0000FE470000}"/>
    <cellStyle name="Normal 2 9 2 3 3 3" xfId="18434" xr:uid="{00000000-0005-0000-0000-0000FF470000}"/>
    <cellStyle name="Normal 2 9 2 3 3 4" xfId="18435" xr:uid="{00000000-0005-0000-0000-000000480000}"/>
    <cellStyle name="Normal 2 9 2 3 4" xfId="18436" xr:uid="{00000000-0005-0000-0000-000001480000}"/>
    <cellStyle name="Normal 2 9 2 3 4 2" xfId="18437" xr:uid="{00000000-0005-0000-0000-000002480000}"/>
    <cellStyle name="Normal 2 9 2 3 4 2 2" xfId="18438" xr:uid="{00000000-0005-0000-0000-000003480000}"/>
    <cellStyle name="Normal 2 9 2 3 4 2 3" xfId="18439" xr:uid="{00000000-0005-0000-0000-000004480000}"/>
    <cellStyle name="Normal 2 9 2 3 4 3" xfId="18440" xr:uid="{00000000-0005-0000-0000-000005480000}"/>
    <cellStyle name="Normal 2 9 2 3 4 4" xfId="18441" xr:uid="{00000000-0005-0000-0000-000006480000}"/>
    <cellStyle name="Normal 2 9 2 3 5" xfId="18442" xr:uid="{00000000-0005-0000-0000-000007480000}"/>
    <cellStyle name="Normal 2 9 2 3 5 2" xfId="18443" xr:uid="{00000000-0005-0000-0000-000008480000}"/>
    <cellStyle name="Normal 2 9 2 3 5 2 2" xfId="18444" xr:uid="{00000000-0005-0000-0000-000009480000}"/>
    <cellStyle name="Normal 2 9 2 3 5 2 3" xfId="18445" xr:uid="{00000000-0005-0000-0000-00000A480000}"/>
    <cellStyle name="Normal 2 9 2 3 5 3" xfId="18446" xr:uid="{00000000-0005-0000-0000-00000B480000}"/>
    <cellStyle name="Normal 2 9 2 3 5 4" xfId="18447" xr:uid="{00000000-0005-0000-0000-00000C480000}"/>
    <cellStyle name="Normal 2 9 2 3 6" xfId="18448" xr:uid="{00000000-0005-0000-0000-00000D480000}"/>
    <cellStyle name="Normal 2 9 2 3 6 2" xfId="18449" xr:uid="{00000000-0005-0000-0000-00000E480000}"/>
    <cellStyle name="Normal 2 9 2 3 6 2 2" xfId="18450" xr:uid="{00000000-0005-0000-0000-00000F480000}"/>
    <cellStyle name="Normal 2 9 2 3 6 2 3" xfId="18451" xr:uid="{00000000-0005-0000-0000-000010480000}"/>
    <cellStyle name="Normal 2 9 2 3 6 3" xfId="18452" xr:uid="{00000000-0005-0000-0000-000011480000}"/>
    <cellStyle name="Normal 2 9 2 3 6 4" xfId="18453" xr:uid="{00000000-0005-0000-0000-000012480000}"/>
    <cellStyle name="Normal 2 9 2 3 7" xfId="18454" xr:uid="{00000000-0005-0000-0000-000013480000}"/>
    <cellStyle name="Normal 2 9 2 3 7 2" xfId="18455" xr:uid="{00000000-0005-0000-0000-000014480000}"/>
    <cellStyle name="Normal 2 9 2 3 7 2 2" xfId="18456" xr:uid="{00000000-0005-0000-0000-000015480000}"/>
    <cellStyle name="Normal 2 9 2 3 7 2 3" xfId="18457" xr:uid="{00000000-0005-0000-0000-000016480000}"/>
    <cellStyle name="Normal 2 9 2 3 7 3" xfId="18458" xr:uid="{00000000-0005-0000-0000-000017480000}"/>
    <cellStyle name="Normal 2 9 2 3 7 4" xfId="18459" xr:uid="{00000000-0005-0000-0000-000018480000}"/>
    <cellStyle name="Normal 2 9 2 3 8" xfId="18460" xr:uid="{00000000-0005-0000-0000-000019480000}"/>
    <cellStyle name="Normal 2 9 2 3 8 2" xfId="18461" xr:uid="{00000000-0005-0000-0000-00001A480000}"/>
    <cellStyle name="Normal 2 9 2 3 8 3" xfId="18462" xr:uid="{00000000-0005-0000-0000-00001B480000}"/>
    <cellStyle name="Normal 2 9 2 3 9" xfId="18463" xr:uid="{00000000-0005-0000-0000-00001C480000}"/>
    <cellStyle name="Normal 2 9 2 4" xfId="18464" xr:uid="{00000000-0005-0000-0000-00001D480000}"/>
    <cellStyle name="Normal 2 9 2 4 2" xfId="18465" xr:uid="{00000000-0005-0000-0000-00001E480000}"/>
    <cellStyle name="Normal 2 9 2 4 2 2" xfId="18466" xr:uid="{00000000-0005-0000-0000-00001F480000}"/>
    <cellStyle name="Normal 2 9 2 4 2 3" xfId="18467" xr:uid="{00000000-0005-0000-0000-000020480000}"/>
    <cellStyle name="Normal 2 9 2 4 3" xfId="18468" xr:uid="{00000000-0005-0000-0000-000021480000}"/>
    <cellStyle name="Normal 2 9 2 4 4" xfId="18469" xr:uid="{00000000-0005-0000-0000-000022480000}"/>
    <cellStyle name="Normal 2 9 2 5" xfId="18470" xr:uid="{00000000-0005-0000-0000-000023480000}"/>
    <cellStyle name="Normal 2 9 2 5 2" xfId="18471" xr:uid="{00000000-0005-0000-0000-000024480000}"/>
    <cellStyle name="Normal 2 9 2 5 2 2" xfId="18472" xr:uid="{00000000-0005-0000-0000-000025480000}"/>
    <cellStyle name="Normal 2 9 2 5 2 3" xfId="18473" xr:uid="{00000000-0005-0000-0000-000026480000}"/>
    <cellStyle name="Normal 2 9 2 5 3" xfId="18474" xr:uid="{00000000-0005-0000-0000-000027480000}"/>
    <cellStyle name="Normal 2 9 2 5 4" xfId="18475" xr:uid="{00000000-0005-0000-0000-000028480000}"/>
    <cellStyle name="Normal 2 9 2 6" xfId="18476" xr:uid="{00000000-0005-0000-0000-000029480000}"/>
    <cellStyle name="Normal 2 9 2 6 2" xfId="18477" xr:uid="{00000000-0005-0000-0000-00002A480000}"/>
    <cellStyle name="Normal 2 9 2 6 2 2" xfId="18478" xr:uid="{00000000-0005-0000-0000-00002B480000}"/>
    <cellStyle name="Normal 2 9 2 6 2 3" xfId="18479" xr:uid="{00000000-0005-0000-0000-00002C480000}"/>
    <cellStyle name="Normal 2 9 2 6 3" xfId="18480" xr:uid="{00000000-0005-0000-0000-00002D480000}"/>
    <cellStyle name="Normal 2 9 2 6 4" xfId="18481" xr:uid="{00000000-0005-0000-0000-00002E480000}"/>
    <cellStyle name="Normal 2 9 2 7" xfId="18482" xr:uid="{00000000-0005-0000-0000-00002F480000}"/>
    <cellStyle name="Normal 2 9 2 7 2" xfId="18483" xr:uid="{00000000-0005-0000-0000-000030480000}"/>
    <cellStyle name="Normal 2 9 2 7 2 2" xfId="18484" xr:uid="{00000000-0005-0000-0000-000031480000}"/>
    <cellStyle name="Normal 2 9 2 7 2 3" xfId="18485" xr:uid="{00000000-0005-0000-0000-000032480000}"/>
    <cellStyle name="Normal 2 9 2 7 3" xfId="18486" xr:uid="{00000000-0005-0000-0000-000033480000}"/>
    <cellStyle name="Normal 2 9 2 7 4" xfId="18487" xr:uid="{00000000-0005-0000-0000-000034480000}"/>
    <cellStyle name="Normal 2 9 2 8" xfId="18488" xr:uid="{00000000-0005-0000-0000-000035480000}"/>
    <cellStyle name="Normal 2 9 2 8 2" xfId="18489" xr:uid="{00000000-0005-0000-0000-000036480000}"/>
    <cellStyle name="Normal 2 9 2 8 2 2" xfId="18490" xr:uid="{00000000-0005-0000-0000-000037480000}"/>
    <cellStyle name="Normal 2 9 2 8 2 3" xfId="18491" xr:uid="{00000000-0005-0000-0000-000038480000}"/>
    <cellStyle name="Normal 2 9 2 8 3" xfId="18492" xr:uid="{00000000-0005-0000-0000-000039480000}"/>
    <cellStyle name="Normal 2 9 2 8 4" xfId="18493" xr:uid="{00000000-0005-0000-0000-00003A480000}"/>
    <cellStyle name="Normal 2 9 2 9" xfId="18494" xr:uid="{00000000-0005-0000-0000-00003B480000}"/>
    <cellStyle name="Normal 2 9 2 9 2" xfId="18495" xr:uid="{00000000-0005-0000-0000-00003C480000}"/>
    <cellStyle name="Normal 2 9 2 9 2 2" xfId="18496" xr:uid="{00000000-0005-0000-0000-00003D480000}"/>
    <cellStyle name="Normal 2 9 2 9 2 3" xfId="18497" xr:uid="{00000000-0005-0000-0000-00003E480000}"/>
    <cellStyle name="Normal 2 9 2 9 3" xfId="18498" xr:uid="{00000000-0005-0000-0000-00003F480000}"/>
    <cellStyle name="Normal 2 9 2 9 4" xfId="18499" xr:uid="{00000000-0005-0000-0000-000040480000}"/>
    <cellStyle name="Normal 2 9 3" xfId="18500" xr:uid="{00000000-0005-0000-0000-000041480000}"/>
    <cellStyle name="Normal 2 9 3 10" xfId="18501" xr:uid="{00000000-0005-0000-0000-000042480000}"/>
    <cellStyle name="Normal 2 9 3 10 2" xfId="18502" xr:uid="{00000000-0005-0000-0000-000043480000}"/>
    <cellStyle name="Normal 2 9 3 10 3" xfId="18503" xr:uid="{00000000-0005-0000-0000-000044480000}"/>
    <cellStyle name="Normal 2 9 3 11" xfId="18504" xr:uid="{00000000-0005-0000-0000-000045480000}"/>
    <cellStyle name="Normal 2 9 3 12" xfId="18505" xr:uid="{00000000-0005-0000-0000-000046480000}"/>
    <cellStyle name="Normal 2 9 3 2" xfId="18506" xr:uid="{00000000-0005-0000-0000-000047480000}"/>
    <cellStyle name="Normal 2 9 3 2 10" xfId="18507" xr:uid="{00000000-0005-0000-0000-000048480000}"/>
    <cellStyle name="Normal 2 9 3 2 2" xfId="18508" xr:uid="{00000000-0005-0000-0000-000049480000}"/>
    <cellStyle name="Normal 2 9 3 2 2 2" xfId="18509" xr:uid="{00000000-0005-0000-0000-00004A480000}"/>
    <cellStyle name="Normal 2 9 3 2 2 2 2" xfId="18510" xr:uid="{00000000-0005-0000-0000-00004B480000}"/>
    <cellStyle name="Normal 2 9 3 2 2 2 3" xfId="18511" xr:uid="{00000000-0005-0000-0000-00004C480000}"/>
    <cellStyle name="Normal 2 9 3 2 2 3" xfId="18512" xr:uid="{00000000-0005-0000-0000-00004D480000}"/>
    <cellStyle name="Normal 2 9 3 2 2 4" xfId="18513" xr:uid="{00000000-0005-0000-0000-00004E480000}"/>
    <cellStyle name="Normal 2 9 3 2 3" xfId="18514" xr:uid="{00000000-0005-0000-0000-00004F480000}"/>
    <cellStyle name="Normal 2 9 3 2 3 2" xfId="18515" xr:uid="{00000000-0005-0000-0000-000050480000}"/>
    <cellStyle name="Normal 2 9 3 2 3 2 2" xfId="18516" xr:uid="{00000000-0005-0000-0000-000051480000}"/>
    <cellStyle name="Normal 2 9 3 2 3 2 3" xfId="18517" xr:uid="{00000000-0005-0000-0000-000052480000}"/>
    <cellStyle name="Normal 2 9 3 2 3 3" xfId="18518" xr:uid="{00000000-0005-0000-0000-000053480000}"/>
    <cellStyle name="Normal 2 9 3 2 3 4" xfId="18519" xr:uid="{00000000-0005-0000-0000-000054480000}"/>
    <cellStyle name="Normal 2 9 3 2 4" xfId="18520" xr:uid="{00000000-0005-0000-0000-000055480000}"/>
    <cellStyle name="Normal 2 9 3 2 4 2" xfId="18521" xr:uid="{00000000-0005-0000-0000-000056480000}"/>
    <cellStyle name="Normal 2 9 3 2 4 2 2" xfId="18522" xr:uid="{00000000-0005-0000-0000-000057480000}"/>
    <cellStyle name="Normal 2 9 3 2 4 2 3" xfId="18523" xr:uid="{00000000-0005-0000-0000-000058480000}"/>
    <cellStyle name="Normal 2 9 3 2 4 3" xfId="18524" xr:uid="{00000000-0005-0000-0000-000059480000}"/>
    <cellStyle name="Normal 2 9 3 2 4 4" xfId="18525" xr:uid="{00000000-0005-0000-0000-00005A480000}"/>
    <cellStyle name="Normal 2 9 3 2 5" xfId="18526" xr:uid="{00000000-0005-0000-0000-00005B480000}"/>
    <cellStyle name="Normal 2 9 3 2 5 2" xfId="18527" xr:uid="{00000000-0005-0000-0000-00005C480000}"/>
    <cellStyle name="Normal 2 9 3 2 5 2 2" xfId="18528" xr:uid="{00000000-0005-0000-0000-00005D480000}"/>
    <cellStyle name="Normal 2 9 3 2 5 2 3" xfId="18529" xr:uid="{00000000-0005-0000-0000-00005E480000}"/>
    <cellStyle name="Normal 2 9 3 2 5 3" xfId="18530" xr:uid="{00000000-0005-0000-0000-00005F480000}"/>
    <cellStyle name="Normal 2 9 3 2 5 4" xfId="18531" xr:uid="{00000000-0005-0000-0000-000060480000}"/>
    <cellStyle name="Normal 2 9 3 2 6" xfId="18532" xr:uid="{00000000-0005-0000-0000-000061480000}"/>
    <cellStyle name="Normal 2 9 3 2 6 2" xfId="18533" xr:uid="{00000000-0005-0000-0000-000062480000}"/>
    <cellStyle name="Normal 2 9 3 2 6 2 2" xfId="18534" xr:uid="{00000000-0005-0000-0000-000063480000}"/>
    <cellStyle name="Normal 2 9 3 2 6 2 3" xfId="18535" xr:uid="{00000000-0005-0000-0000-000064480000}"/>
    <cellStyle name="Normal 2 9 3 2 6 3" xfId="18536" xr:uid="{00000000-0005-0000-0000-000065480000}"/>
    <cellStyle name="Normal 2 9 3 2 6 4" xfId="18537" xr:uid="{00000000-0005-0000-0000-000066480000}"/>
    <cellStyle name="Normal 2 9 3 2 7" xfId="18538" xr:uid="{00000000-0005-0000-0000-000067480000}"/>
    <cellStyle name="Normal 2 9 3 2 7 2" xfId="18539" xr:uid="{00000000-0005-0000-0000-000068480000}"/>
    <cellStyle name="Normal 2 9 3 2 7 2 2" xfId="18540" xr:uid="{00000000-0005-0000-0000-000069480000}"/>
    <cellStyle name="Normal 2 9 3 2 7 2 3" xfId="18541" xr:uid="{00000000-0005-0000-0000-00006A480000}"/>
    <cellStyle name="Normal 2 9 3 2 7 3" xfId="18542" xr:uid="{00000000-0005-0000-0000-00006B480000}"/>
    <cellStyle name="Normal 2 9 3 2 7 4" xfId="18543" xr:uid="{00000000-0005-0000-0000-00006C480000}"/>
    <cellStyle name="Normal 2 9 3 2 8" xfId="18544" xr:uid="{00000000-0005-0000-0000-00006D480000}"/>
    <cellStyle name="Normal 2 9 3 2 8 2" xfId="18545" xr:uid="{00000000-0005-0000-0000-00006E480000}"/>
    <cellStyle name="Normal 2 9 3 2 8 3" xfId="18546" xr:uid="{00000000-0005-0000-0000-00006F480000}"/>
    <cellStyle name="Normal 2 9 3 2 9" xfId="18547" xr:uid="{00000000-0005-0000-0000-000070480000}"/>
    <cellStyle name="Normal 2 9 3 3" xfId="18548" xr:uid="{00000000-0005-0000-0000-000071480000}"/>
    <cellStyle name="Normal 2 9 3 3 10" xfId="18549" xr:uid="{00000000-0005-0000-0000-000072480000}"/>
    <cellStyle name="Normal 2 9 3 3 2" xfId="18550" xr:uid="{00000000-0005-0000-0000-000073480000}"/>
    <cellStyle name="Normal 2 9 3 3 2 2" xfId="18551" xr:uid="{00000000-0005-0000-0000-000074480000}"/>
    <cellStyle name="Normal 2 9 3 3 2 2 2" xfId="18552" xr:uid="{00000000-0005-0000-0000-000075480000}"/>
    <cellStyle name="Normal 2 9 3 3 2 2 3" xfId="18553" xr:uid="{00000000-0005-0000-0000-000076480000}"/>
    <cellStyle name="Normal 2 9 3 3 2 3" xfId="18554" xr:uid="{00000000-0005-0000-0000-000077480000}"/>
    <cellStyle name="Normal 2 9 3 3 2 4" xfId="18555" xr:uid="{00000000-0005-0000-0000-000078480000}"/>
    <cellStyle name="Normal 2 9 3 3 3" xfId="18556" xr:uid="{00000000-0005-0000-0000-000079480000}"/>
    <cellStyle name="Normal 2 9 3 3 3 2" xfId="18557" xr:uid="{00000000-0005-0000-0000-00007A480000}"/>
    <cellStyle name="Normal 2 9 3 3 3 2 2" xfId="18558" xr:uid="{00000000-0005-0000-0000-00007B480000}"/>
    <cellStyle name="Normal 2 9 3 3 3 2 3" xfId="18559" xr:uid="{00000000-0005-0000-0000-00007C480000}"/>
    <cellStyle name="Normal 2 9 3 3 3 3" xfId="18560" xr:uid="{00000000-0005-0000-0000-00007D480000}"/>
    <cellStyle name="Normal 2 9 3 3 3 4" xfId="18561" xr:uid="{00000000-0005-0000-0000-00007E480000}"/>
    <cellStyle name="Normal 2 9 3 3 4" xfId="18562" xr:uid="{00000000-0005-0000-0000-00007F480000}"/>
    <cellStyle name="Normal 2 9 3 3 4 2" xfId="18563" xr:uid="{00000000-0005-0000-0000-000080480000}"/>
    <cellStyle name="Normal 2 9 3 3 4 2 2" xfId="18564" xr:uid="{00000000-0005-0000-0000-000081480000}"/>
    <cellStyle name="Normal 2 9 3 3 4 2 3" xfId="18565" xr:uid="{00000000-0005-0000-0000-000082480000}"/>
    <cellStyle name="Normal 2 9 3 3 4 3" xfId="18566" xr:uid="{00000000-0005-0000-0000-000083480000}"/>
    <cellStyle name="Normal 2 9 3 3 4 4" xfId="18567" xr:uid="{00000000-0005-0000-0000-000084480000}"/>
    <cellStyle name="Normal 2 9 3 3 5" xfId="18568" xr:uid="{00000000-0005-0000-0000-000085480000}"/>
    <cellStyle name="Normal 2 9 3 3 5 2" xfId="18569" xr:uid="{00000000-0005-0000-0000-000086480000}"/>
    <cellStyle name="Normal 2 9 3 3 5 2 2" xfId="18570" xr:uid="{00000000-0005-0000-0000-000087480000}"/>
    <cellStyle name="Normal 2 9 3 3 5 2 3" xfId="18571" xr:uid="{00000000-0005-0000-0000-000088480000}"/>
    <cellStyle name="Normal 2 9 3 3 5 3" xfId="18572" xr:uid="{00000000-0005-0000-0000-000089480000}"/>
    <cellStyle name="Normal 2 9 3 3 5 4" xfId="18573" xr:uid="{00000000-0005-0000-0000-00008A480000}"/>
    <cellStyle name="Normal 2 9 3 3 6" xfId="18574" xr:uid="{00000000-0005-0000-0000-00008B480000}"/>
    <cellStyle name="Normal 2 9 3 3 6 2" xfId="18575" xr:uid="{00000000-0005-0000-0000-00008C480000}"/>
    <cellStyle name="Normal 2 9 3 3 6 2 2" xfId="18576" xr:uid="{00000000-0005-0000-0000-00008D480000}"/>
    <cellStyle name="Normal 2 9 3 3 6 2 3" xfId="18577" xr:uid="{00000000-0005-0000-0000-00008E480000}"/>
    <cellStyle name="Normal 2 9 3 3 6 3" xfId="18578" xr:uid="{00000000-0005-0000-0000-00008F480000}"/>
    <cellStyle name="Normal 2 9 3 3 6 4" xfId="18579" xr:uid="{00000000-0005-0000-0000-000090480000}"/>
    <cellStyle name="Normal 2 9 3 3 7" xfId="18580" xr:uid="{00000000-0005-0000-0000-000091480000}"/>
    <cellStyle name="Normal 2 9 3 3 7 2" xfId="18581" xr:uid="{00000000-0005-0000-0000-000092480000}"/>
    <cellStyle name="Normal 2 9 3 3 7 2 2" xfId="18582" xr:uid="{00000000-0005-0000-0000-000093480000}"/>
    <cellStyle name="Normal 2 9 3 3 7 2 3" xfId="18583" xr:uid="{00000000-0005-0000-0000-000094480000}"/>
    <cellStyle name="Normal 2 9 3 3 7 3" xfId="18584" xr:uid="{00000000-0005-0000-0000-000095480000}"/>
    <cellStyle name="Normal 2 9 3 3 7 4" xfId="18585" xr:uid="{00000000-0005-0000-0000-000096480000}"/>
    <cellStyle name="Normal 2 9 3 3 8" xfId="18586" xr:uid="{00000000-0005-0000-0000-000097480000}"/>
    <cellStyle name="Normal 2 9 3 3 8 2" xfId="18587" xr:uid="{00000000-0005-0000-0000-000098480000}"/>
    <cellStyle name="Normal 2 9 3 3 8 3" xfId="18588" xr:uid="{00000000-0005-0000-0000-000099480000}"/>
    <cellStyle name="Normal 2 9 3 3 9" xfId="18589" xr:uid="{00000000-0005-0000-0000-00009A480000}"/>
    <cellStyle name="Normal 2 9 3 4" xfId="18590" xr:uid="{00000000-0005-0000-0000-00009B480000}"/>
    <cellStyle name="Normal 2 9 3 4 2" xfId="18591" xr:uid="{00000000-0005-0000-0000-00009C480000}"/>
    <cellStyle name="Normal 2 9 3 4 2 2" xfId="18592" xr:uid="{00000000-0005-0000-0000-00009D480000}"/>
    <cellStyle name="Normal 2 9 3 4 2 3" xfId="18593" xr:uid="{00000000-0005-0000-0000-00009E480000}"/>
    <cellStyle name="Normal 2 9 3 4 3" xfId="18594" xr:uid="{00000000-0005-0000-0000-00009F480000}"/>
    <cellStyle name="Normal 2 9 3 4 4" xfId="18595" xr:uid="{00000000-0005-0000-0000-0000A0480000}"/>
    <cellStyle name="Normal 2 9 3 5" xfId="18596" xr:uid="{00000000-0005-0000-0000-0000A1480000}"/>
    <cellStyle name="Normal 2 9 3 5 2" xfId="18597" xr:uid="{00000000-0005-0000-0000-0000A2480000}"/>
    <cellStyle name="Normal 2 9 3 5 2 2" xfId="18598" xr:uid="{00000000-0005-0000-0000-0000A3480000}"/>
    <cellStyle name="Normal 2 9 3 5 2 3" xfId="18599" xr:uid="{00000000-0005-0000-0000-0000A4480000}"/>
    <cellStyle name="Normal 2 9 3 5 3" xfId="18600" xr:uid="{00000000-0005-0000-0000-0000A5480000}"/>
    <cellStyle name="Normal 2 9 3 5 4" xfId="18601" xr:uid="{00000000-0005-0000-0000-0000A6480000}"/>
    <cellStyle name="Normal 2 9 3 6" xfId="18602" xr:uid="{00000000-0005-0000-0000-0000A7480000}"/>
    <cellStyle name="Normal 2 9 3 6 2" xfId="18603" xr:uid="{00000000-0005-0000-0000-0000A8480000}"/>
    <cellStyle name="Normal 2 9 3 6 2 2" xfId="18604" xr:uid="{00000000-0005-0000-0000-0000A9480000}"/>
    <cellStyle name="Normal 2 9 3 6 2 3" xfId="18605" xr:uid="{00000000-0005-0000-0000-0000AA480000}"/>
    <cellStyle name="Normal 2 9 3 6 3" xfId="18606" xr:uid="{00000000-0005-0000-0000-0000AB480000}"/>
    <cellStyle name="Normal 2 9 3 6 4" xfId="18607" xr:uid="{00000000-0005-0000-0000-0000AC480000}"/>
    <cellStyle name="Normal 2 9 3 7" xfId="18608" xr:uid="{00000000-0005-0000-0000-0000AD480000}"/>
    <cellStyle name="Normal 2 9 3 7 2" xfId="18609" xr:uid="{00000000-0005-0000-0000-0000AE480000}"/>
    <cellStyle name="Normal 2 9 3 7 2 2" xfId="18610" xr:uid="{00000000-0005-0000-0000-0000AF480000}"/>
    <cellStyle name="Normal 2 9 3 7 2 3" xfId="18611" xr:uid="{00000000-0005-0000-0000-0000B0480000}"/>
    <cellStyle name="Normal 2 9 3 7 3" xfId="18612" xr:uid="{00000000-0005-0000-0000-0000B1480000}"/>
    <cellStyle name="Normal 2 9 3 7 4" xfId="18613" xr:uid="{00000000-0005-0000-0000-0000B2480000}"/>
    <cellStyle name="Normal 2 9 3 8" xfId="18614" xr:uid="{00000000-0005-0000-0000-0000B3480000}"/>
    <cellStyle name="Normal 2 9 3 8 2" xfId="18615" xr:uid="{00000000-0005-0000-0000-0000B4480000}"/>
    <cellStyle name="Normal 2 9 3 8 2 2" xfId="18616" xr:uid="{00000000-0005-0000-0000-0000B5480000}"/>
    <cellStyle name="Normal 2 9 3 8 2 3" xfId="18617" xr:uid="{00000000-0005-0000-0000-0000B6480000}"/>
    <cellStyle name="Normal 2 9 3 8 3" xfId="18618" xr:uid="{00000000-0005-0000-0000-0000B7480000}"/>
    <cellStyle name="Normal 2 9 3 8 4" xfId="18619" xr:uid="{00000000-0005-0000-0000-0000B8480000}"/>
    <cellStyle name="Normal 2 9 3 9" xfId="18620" xr:uid="{00000000-0005-0000-0000-0000B9480000}"/>
    <cellStyle name="Normal 2 9 3 9 2" xfId="18621" xr:uid="{00000000-0005-0000-0000-0000BA480000}"/>
    <cellStyle name="Normal 2 9 3 9 2 2" xfId="18622" xr:uid="{00000000-0005-0000-0000-0000BB480000}"/>
    <cellStyle name="Normal 2 9 3 9 2 3" xfId="18623" xr:uid="{00000000-0005-0000-0000-0000BC480000}"/>
    <cellStyle name="Normal 2 9 3 9 3" xfId="18624" xr:uid="{00000000-0005-0000-0000-0000BD480000}"/>
    <cellStyle name="Normal 2 9 3 9 4" xfId="18625" xr:uid="{00000000-0005-0000-0000-0000BE480000}"/>
    <cellStyle name="Normal 2 9 4" xfId="18626" xr:uid="{00000000-0005-0000-0000-0000BF480000}"/>
    <cellStyle name="Normal 2 9 4 10" xfId="18627" xr:uid="{00000000-0005-0000-0000-0000C0480000}"/>
    <cellStyle name="Normal 2 9 4 10 2" xfId="18628" xr:uid="{00000000-0005-0000-0000-0000C1480000}"/>
    <cellStyle name="Normal 2 9 4 10 3" xfId="18629" xr:uid="{00000000-0005-0000-0000-0000C2480000}"/>
    <cellStyle name="Normal 2 9 4 11" xfId="18630" xr:uid="{00000000-0005-0000-0000-0000C3480000}"/>
    <cellStyle name="Normal 2 9 4 12" xfId="18631" xr:uid="{00000000-0005-0000-0000-0000C4480000}"/>
    <cellStyle name="Normal 2 9 4 2" xfId="18632" xr:uid="{00000000-0005-0000-0000-0000C5480000}"/>
    <cellStyle name="Normal 2 9 4 2 10" xfId="18633" xr:uid="{00000000-0005-0000-0000-0000C6480000}"/>
    <cellStyle name="Normal 2 9 4 2 2" xfId="18634" xr:uid="{00000000-0005-0000-0000-0000C7480000}"/>
    <cellStyle name="Normal 2 9 4 2 2 2" xfId="18635" xr:uid="{00000000-0005-0000-0000-0000C8480000}"/>
    <cellStyle name="Normal 2 9 4 2 2 2 2" xfId="18636" xr:uid="{00000000-0005-0000-0000-0000C9480000}"/>
    <cellStyle name="Normal 2 9 4 2 2 2 3" xfId="18637" xr:uid="{00000000-0005-0000-0000-0000CA480000}"/>
    <cellStyle name="Normal 2 9 4 2 2 3" xfId="18638" xr:uid="{00000000-0005-0000-0000-0000CB480000}"/>
    <cellStyle name="Normal 2 9 4 2 2 4" xfId="18639" xr:uid="{00000000-0005-0000-0000-0000CC480000}"/>
    <cellStyle name="Normal 2 9 4 2 3" xfId="18640" xr:uid="{00000000-0005-0000-0000-0000CD480000}"/>
    <cellStyle name="Normal 2 9 4 2 3 2" xfId="18641" xr:uid="{00000000-0005-0000-0000-0000CE480000}"/>
    <cellStyle name="Normal 2 9 4 2 3 2 2" xfId="18642" xr:uid="{00000000-0005-0000-0000-0000CF480000}"/>
    <cellStyle name="Normal 2 9 4 2 3 2 3" xfId="18643" xr:uid="{00000000-0005-0000-0000-0000D0480000}"/>
    <cellStyle name="Normal 2 9 4 2 3 3" xfId="18644" xr:uid="{00000000-0005-0000-0000-0000D1480000}"/>
    <cellStyle name="Normal 2 9 4 2 3 4" xfId="18645" xr:uid="{00000000-0005-0000-0000-0000D2480000}"/>
    <cellStyle name="Normal 2 9 4 2 4" xfId="18646" xr:uid="{00000000-0005-0000-0000-0000D3480000}"/>
    <cellStyle name="Normal 2 9 4 2 4 2" xfId="18647" xr:uid="{00000000-0005-0000-0000-0000D4480000}"/>
    <cellStyle name="Normal 2 9 4 2 4 2 2" xfId="18648" xr:uid="{00000000-0005-0000-0000-0000D5480000}"/>
    <cellStyle name="Normal 2 9 4 2 4 2 3" xfId="18649" xr:uid="{00000000-0005-0000-0000-0000D6480000}"/>
    <cellStyle name="Normal 2 9 4 2 4 3" xfId="18650" xr:uid="{00000000-0005-0000-0000-0000D7480000}"/>
    <cellStyle name="Normal 2 9 4 2 4 4" xfId="18651" xr:uid="{00000000-0005-0000-0000-0000D8480000}"/>
    <cellStyle name="Normal 2 9 4 2 5" xfId="18652" xr:uid="{00000000-0005-0000-0000-0000D9480000}"/>
    <cellStyle name="Normal 2 9 4 2 5 2" xfId="18653" xr:uid="{00000000-0005-0000-0000-0000DA480000}"/>
    <cellStyle name="Normal 2 9 4 2 5 2 2" xfId="18654" xr:uid="{00000000-0005-0000-0000-0000DB480000}"/>
    <cellStyle name="Normal 2 9 4 2 5 2 3" xfId="18655" xr:uid="{00000000-0005-0000-0000-0000DC480000}"/>
    <cellStyle name="Normal 2 9 4 2 5 3" xfId="18656" xr:uid="{00000000-0005-0000-0000-0000DD480000}"/>
    <cellStyle name="Normal 2 9 4 2 5 4" xfId="18657" xr:uid="{00000000-0005-0000-0000-0000DE480000}"/>
    <cellStyle name="Normal 2 9 4 2 6" xfId="18658" xr:uid="{00000000-0005-0000-0000-0000DF480000}"/>
    <cellStyle name="Normal 2 9 4 2 6 2" xfId="18659" xr:uid="{00000000-0005-0000-0000-0000E0480000}"/>
    <cellStyle name="Normal 2 9 4 2 6 2 2" xfId="18660" xr:uid="{00000000-0005-0000-0000-0000E1480000}"/>
    <cellStyle name="Normal 2 9 4 2 6 2 3" xfId="18661" xr:uid="{00000000-0005-0000-0000-0000E2480000}"/>
    <cellStyle name="Normal 2 9 4 2 6 3" xfId="18662" xr:uid="{00000000-0005-0000-0000-0000E3480000}"/>
    <cellStyle name="Normal 2 9 4 2 6 4" xfId="18663" xr:uid="{00000000-0005-0000-0000-0000E4480000}"/>
    <cellStyle name="Normal 2 9 4 2 7" xfId="18664" xr:uid="{00000000-0005-0000-0000-0000E5480000}"/>
    <cellStyle name="Normal 2 9 4 2 7 2" xfId="18665" xr:uid="{00000000-0005-0000-0000-0000E6480000}"/>
    <cellStyle name="Normal 2 9 4 2 7 2 2" xfId="18666" xr:uid="{00000000-0005-0000-0000-0000E7480000}"/>
    <cellStyle name="Normal 2 9 4 2 7 2 3" xfId="18667" xr:uid="{00000000-0005-0000-0000-0000E8480000}"/>
    <cellStyle name="Normal 2 9 4 2 7 3" xfId="18668" xr:uid="{00000000-0005-0000-0000-0000E9480000}"/>
    <cellStyle name="Normal 2 9 4 2 7 4" xfId="18669" xr:uid="{00000000-0005-0000-0000-0000EA480000}"/>
    <cellStyle name="Normal 2 9 4 2 8" xfId="18670" xr:uid="{00000000-0005-0000-0000-0000EB480000}"/>
    <cellStyle name="Normal 2 9 4 2 8 2" xfId="18671" xr:uid="{00000000-0005-0000-0000-0000EC480000}"/>
    <cellStyle name="Normal 2 9 4 2 8 3" xfId="18672" xr:uid="{00000000-0005-0000-0000-0000ED480000}"/>
    <cellStyle name="Normal 2 9 4 2 9" xfId="18673" xr:uid="{00000000-0005-0000-0000-0000EE480000}"/>
    <cellStyle name="Normal 2 9 4 3" xfId="18674" xr:uid="{00000000-0005-0000-0000-0000EF480000}"/>
    <cellStyle name="Normal 2 9 4 3 10" xfId="18675" xr:uid="{00000000-0005-0000-0000-0000F0480000}"/>
    <cellStyle name="Normal 2 9 4 3 2" xfId="18676" xr:uid="{00000000-0005-0000-0000-0000F1480000}"/>
    <cellStyle name="Normal 2 9 4 3 2 2" xfId="18677" xr:uid="{00000000-0005-0000-0000-0000F2480000}"/>
    <cellStyle name="Normal 2 9 4 3 2 2 2" xfId="18678" xr:uid="{00000000-0005-0000-0000-0000F3480000}"/>
    <cellStyle name="Normal 2 9 4 3 2 2 3" xfId="18679" xr:uid="{00000000-0005-0000-0000-0000F4480000}"/>
    <cellStyle name="Normal 2 9 4 3 2 3" xfId="18680" xr:uid="{00000000-0005-0000-0000-0000F5480000}"/>
    <cellStyle name="Normal 2 9 4 3 2 4" xfId="18681" xr:uid="{00000000-0005-0000-0000-0000F6480000}"/>
    <cellStyle name="Normal 2 9 4 3 3" xfId="18682" xr:uid="{00000000-0005-0000-0000-0000F7480000}"/>
    <cellStyle name="Normal 2 9 4 3 3 2" xfId="18683" xr:uid="{00000000-0005-0000-0000-0000F8480000}"/>
    <cellStyle name="Normal 2 9 4 3 3 2 2" xfId="18684" xr:uid="{00000000-0005-0000-0000-0000F9480000}"/>
    <cellStyle name="Normal 2 9 4 3 3 2 3" xfId="18685" xr:uid="{00000000-0005-0000-0000-0000FA480000}"/>
    <cellStyle name="Normal 2 9 4 3 3 3" xfId="18686" xr:uid="{00000000-0005-0000-0000-0000FB480000}"/>
    <cellStyle name="Normal 2 9 4 3 3 4" xfId="18687" xr:uid="{00000000-0005-0000-0000-0000FC480000}"/>
    <cellStyle name="Normal 2 9 4 3 4" xfId="18688" xr:uid="{00000000-0005-0000-0000-0000FD480000}"/>
    <cellStyle name="Normal 2 9 4 3 4 2" xfId="18689" xr:uid="{00000000-0005-0000-0000-0000FE480000}"/>
    <cellStyle name="Normal 2 9 4 3 4 2 2" xfId="18690" xr:uid="{00000000-0005-0000-0000-0000FF480000}"/>
    <cellStyle name="Normal 2 9 4 3 4 2 3" xfId="18691" xr:uid="{00000000-0005-0000-0000-000000490000}"/>
    <cellStyle name="Normal 2 9 4 3 4 3" xfId="18692" xr:uid="{00000000-0005-0000-0000-000001490000}"/>
    <cellStyle name="Normal 2 9 4 3 4 4" xfId="18693" xr:uid="{00000000-0005-0000-0000-000002490000}"/>
    <cellStyle name="Normal 2 9 4 3 5" xfId="18694" xr:uid="{00000000-0005-0000-0000-000003490000}"/>
    <cellStyle name="Normal 2 9 4 3 5 2" xfId="18695" xr:uid="{00000000-0005-0000-0000-000004490000}"/>
    <cellStyle name="Normal 2 9 4 3 5 2 2" xfId="18696" xr:uid="{00000000-0005-0000-0000-000005490000}"/>
    <cellStyle name="Normal 2 9 4 3 5 2 3" xfId="18697" xr:uid="{00000000-0005-0000-0000-000006490000}"/>
    <cellStyle name="Normal 2 9 4 3 5 3" xfId="18698" xr:uid="{00000000-0005-0000-0000-000007490000}"/>
    <cellStyle name="Normal 2 9 4 3 5 4" xfId="18699" xr:uid="{00000000-0005-0000-0000-000008490000}"/>
    <cellStyle name="Normal 2 9 4 3 6" xfId="18700" xr:uid="{00000000-0005-0000-0000-000009490000}"/>
    <cellStyle name="Normal 2 9 4 3 6 2" xfId="18701" xr:uid="{00000000-0005-0000-0000-00000A490000}"/>
    <cellStyle name="Normal 2 9 4 3 6 2 2" xfId="18702" xr:uid="{00000000-0005-0000-0000-00000B490000}"/>
    <cellStyle name="Normal 2 9 4 3 6 2 3" xfId="18703" xr:uid="{00000000-0005-0000-0000-00000C490000}"/>
    <cellStyle name="Normal 2 9 4 3 6 3" xfId="18704" xr:uid="{00000000-0005-0000-0000-00000D490000}"/>
    <cellStyle name="Normal 2 9 4 3 6 4" xfId="18705" xr:uid="{00000000-0005-0000-0000-00000E490000}"/>
    <cellStyle name="Normal 2 9 4 3 7" xfId="18706" xr:uid="{00000000-0005-0000-0000-00000F490000}"/>
    <cellStyle name="Normal 2 9 4 3 7 2" xfId="18707" xr:uid="{00000000-0005-0000-0000-000010490000}"/>
    <cellStyle name="Normal 2 9 4 3 7 2 2" xfId="18708" xr:uid="{00000000-0005-0000-0000-000011490000}"/>
    <cellStyle name="Normal 2 9 4 3 7 2 3" xfId="18709" xr:uid="{00000000-0005-0000-0000-000012490000}"/>
    <cellStyle name="Normal 2 9 4 3 7 3" xfId="18710" xr:uid="{00000000-0005-0000-0000-000013490000}"/>
    <cellStyle name="Normal 2 9 4 3 7 4" xfId="18711" xr:uid="{00000000-0005-0000-0000-000014490000}"/>
    <cellStyle name="Normal 2 9 4 3 8" xfId="18712" xr:uid="{00000000-0005-0000-0000-000015490000}"/>
    <cellStyle name="Normal 2 9 4 3 8 2" xfId="18713" xr:uid="{00000000-0005-0000-0000-000016490000}"/>
    <cellStyle name="Normal 2 9 4 3 8 3" xfId="18714" xr:uid="{00000000-0005-0000-0000-000017490000}"/>
    <cellStyle name="Normal 2 9 4 3 9" xfId="18715" xr:uid="{00000000-0005-0000-0000-000018490000}"/>
    <cellStyle name="Normal 2 9 4 4" xfId="18716" xr:uid="{00000000-0005-0000-0000-000019490000}"/>
    <cellStyle name="Normal 2 9 4 4 2" xfId="18717" xr:uid="{00000000-0005-0000-0000-00001A490000}"/>
    <cellStyle name="Normal 2 9 4 4 2 2" xfId="18718" xr:uid="{00000000-0005-0000-0000-00001B490000}"/>
    <cellStyle name="Normal 2 9 4 4 2 3" xfId="18719" xr:uid="{00000000-0005-0000-0000-00001C490000}"/>
    <cellStyle name="Normal 2 9 4 4 3" xfId="18720" xr:uid="{00000000-0005-0000-0000-00001D490000}"/>
    <cellStyle name="Normal 2 9 4 4 4" xfId="18721" xr:uid="{00000000-0005-0000-0000-00001E490000}"/>
    <cellStyle name="Normal 2 9 4 5" xfId="18722" xr:uid="{00000000-0005-0000-0000-00001F490000}"/>
    <cellStyle name="Normal 2 9 4 5 2" xfId="18723" xr:uid="{00000000-0005-0000-0000-000020490000}"/>
    <cellStyle name="Normal 2 9 4 5 2 2" xfId="18724" xr:uid="{00000000-0005-0000-0000-000021490000}"/>
    <cellStyle name="Normal 2 9 4 5 2 3" xfId="18725" xr:uid="{00000000-0005-0000-0000-000022490000}"/>
    <cellStyle name="Normal 2 9 4 5 3" xfId="18726" xr:uid="{00000000-0005-0000-0000-000023490000}"/>
    <cellStyle name="Normal 2 9 4 5 4" xfId="18727" xr:uid="{00000000-0005-0000-0000-000024490000}"/>
    <cellStyle name="Normal 2 9 4 6" xfId="18728" xr:uid="{00000000-0005-0000-0000-000025490000}"/>
    <cellStyle name="Normal 2 9 4 6 2" xfId="18729" xr:uid="{00000000-0005-0000-0000-000026490000}"/>
    <cellStyle name="Normal 2 9 4 6 2 2" xfId="18730" xr:uid="{00000000-0005-0000-0000-000027490000}"/>
    <cellStyle name="Normal 2 9 4 6 2 3" xfId="18731" xr:uid="{00000000-0005-0000-0000-000028490000}"/>
    <cellStyle name="Normal 2 9 4 6 3" xfId="18732" xr:uid="{00000000-0005-0000-0000-000029490000}"/>
    <cellStyle name="Normal 2 9 4 6 4" xfId="18733" xr:uid="{00000000-0005-0000-0000-00002A490000}"/>
    <cellStyle name="Normal 2 9 4 7" xfId="18734" xr:uid="{00000000-0005-0000-0000-00002B490000}"/>
    <cellStyle name="Normal 2 9 4 7 2" xfId="18735" xr:uid="{00000000-0005-0000-0000-00002C490000}"/>
    <cellStyle name="Normal 2 9 4 7 2 2" xfId="18736" xr:uid="{00000000-0005-0000-0000-00002D490000}"/>
    <cellStyle name="Normal 2 9 4 7 2 3" xfId="18737" xr:uid="{00000000-0005-0000-0000-00002E490000}"/>
    <cellStyle name="Normal 2 9 4 7 3" xfId="18738" xr:uid="{00000000-0005-0000-0000-00002F490000}"/>
    <cellStyle name="Normal 2 9 4 7 4" xfId="18739" xr:uid="{00000000-0005-0000-0000-000030490000}"/>
    <cellStyle name="Normal 2 9 4 8" xfId="18740" xr:uid="{00000000-0005-0000-0000-000031490000}"/>
    <cellStyle name="Normal 2 9 4 8 2" xfId="18741" xr:uid="{00000000-0005-0000-0000-000032490000}"/>
    <cellStyle name="Normal 2 9 4 8 2 2" xfId="18742" xr:uid="{00000000-0005-0000-0000-000033490000}"/>
    <cellStyle name="Normal 2 9 4 8 2 3" xfId="18743" xr:uid="{00000000-0005-0000-0000-000034490000}"/>
    <cellStyle name="Normal 2 9 4 8 3" xfId="18744" xr:uid="{00000000-0005-0000-0000-000035490000}"/>
    <cellStyle name="Normal 2 9 4 8 4" xfId="18745" xr:uid="{00000000-0005-0000-0000-000036490000}"/>
    <cellStyle name="Normal 2 9 4 9" xfId="18746" xr:uid="{00000000-0005-0000-0000-000037490000}"/>
    <cellStyle name="Normal 2 9 4 9 2" xfId="18747" xr:uid="{00000000-0005-0000-0000-000038490000}"/>
    <cellStyle name="Normal 2 9 4 9 2 2" xfId="18748" xr:uid="{00000000-0005-0000-0000-000039490000}"/>
    <cellStyle name="Normal 2 9 4 9 2 3" xfId="18749" xr:uid="{00000000-0005-0000-0000-00003A490000}"/>
    <cellStyle name="Normal 2 9 4 9 3" xfId="18750" xr:uid="{00000000-0005-0000-0000-00003B490000}"/>
    <cellStyle name="Normal 2 9 4 9 4" xfId="18751" xr:uid="{00000000-0005-0000-0000-00003C490000}"/>
    <cellStyle name="Normal 2 9 5" xfId="18752" xr:uid="{00000000-0005-0000-0000-00003D490000}"/>
    <cellStyle name="Normal 2 9 5 10" xfId="18753" xr:uid="{00000000-0005-0000-0000-00003E490000}"/>
    <cellStyle name="Normal 2 9 5 2" xfId="18754" xr:uid="{00000000-0005-0000-0000-00003F490000}"/>
    <cellStyle name="Normal 2 9 5 2 2" xfId="18755" xr:uid="{00000000-0005-0000-0000-000040490000}"/>
    <cellStyle name="Normal 2 9 5 2 2 2" xfId="18756" xr:uid="{00000000-0005-0000-0000-000041490000}"/>
    <cellStyle name="Normal 2 9 5 2 2 3" xfId="18757" xr:uid="{00000000-0005-0000-0000-000042490000}"/>
    <cellStyle name="Normal 2 9 5 2 3" xfId="18758" xr:uid="{00000000-0005-0000-0000-000043490000}"/>
    <cellStyle name="Normal 2 9 5 2 4" xfId="18759" xr:uid="{00000000-0005-0000-0000-000044490000}"/>
    <cellStyle name="Normal 2 9 5 3" xfId="18760" xr:uid="{00000000-0005-0000-0000-000045490000}"/>
    <cellStyle name="Normal 2 9 5 3 2" xfId="18761" xr:uid="{00000000-0005-0000-0000-000046490000}"/>
    <cellStyle name="Normal 2 9 5 3 2 2" xfId="18762" xr:uid="{00000000-0005-0000-0000-000047490000}"/>
    <cellStyle name="Normal 2 9 5 3 2 3" xfId="18763" xr:uid="{00000000-0005-0000-0000-000048490000}"/>
    <cellStyle name="Normal 2 9 5 3 3" xfId="18764" xr:uid="{00000000-0005-0000-0000-000049490000}"/>
    <cellStyle name="Normal 2 9 5 3 4" xfId="18765" xr:uid="{00000000-0005-0000-0000-00004A490000}"/>
    <cellStyle name="Normal 2 9 5 4" xfId="18766" xr:uid="{00000000-0005-0000-0000-00004B490000}"/>
    <cellStyle name="Normal 2 9 5 4 2" xfId="18767" xr:uid="{00000000-0005-0000-0000-00004C490000}"/>
    <cellStyle name="Normal 2 9 5 4 2 2" xfId="18768" xr:uid="{00000000-0005-0000-0000-00004D490000}"/>
    <cellStyle name="Normal 2 9 5 4 2 3" xfId="18769" xr:uid="{00000000-0005-0000-0000-00004E490000}"/>
    <cellStyle name="Normal 2 9 5 4 3" xfId="18770" xr:uid="{00000000-0005-0000-0000-00004F490000}"/>
    <cellStyle name="Normal 2 9 5 4 4" xfId="18771" xr:uid="{00000000-0005-0000-0000-000050490000}"/>
    <cellStyle name="Normal 2 9 5 5" xfId="18772" xr:uid="{00000000-0005-0000-0000-000051490000}"/>
    <cellStyle name="Normal 2 9 5 5 2" xfId="18773" xr:uid="{00000000-0005-0000-0000-000052490000}"/>
    <cellStyle name="Normal 2 9 5 5 2 2" xfId="18774" xr:uid="{00000000-0005-0000-0000-000053490000}"/>
    <cellStyle name="Normal 2 9 5 5 2 3" xfId="18775" xr:uid="{00000000-0005-0000-0000-000054490000}"/>
    <cellStyle name="Normal 2 9 5 5 3" xfId="18776" xr:uid="{00000000-0005-0000-0000-000055490000}"/>
    <cellStyle name="Normal 2 9 5 5 4" xfId="18777" xr:uid="{00000000-0005-0000-0000-000056490000}"/>
    <cellStyle name="Normal 2 9 5 6" xfId="18778" xr:uid="{00000000-0005-0000-0000-000057490000}"/>
    <cellStyle name="Normal 2 9 5 6 2" xfId="18779" xr:uid="{00000000-0005-0000-0000-000058490000}"/>
    <cellStyle name="Normal 2 9 5 6 2 2" xfId="18780" xr:uid="{00000000-0005-0000-0000-000059490000}"/>
    <cellStyle name="Normal 2 9 5 6 2 3" xfId="18781" xr:uid="{00000000-0005-0000-0000-00005A490000}"/>
    <cellStyle name="Normal 2 9 5 6 3" xfId="18782" xr:uid="{00000000-0005-0000-0000-00005B490000}"/>
    <cellStyle name="Normal 2 9 5 6 4" xfId="18783" xr:uid="{00000000-0005-0000-0000-00005C490000}"/>
    <cellStyle name="Normal 2 9 5 7" xfId="18784" xr:uid="{00000000-0005-0000-0000-00005D490000}"/>
    <cellStyle name="Normal 2 9 5 7 2" xfId="18785" xr:uid="{00000000-0005-0000-0000-00005E490000}"/>
    <cellStyle name="Normal 2 9 5 7 2 2" xfId="18786" xr:uid="{00000000-0005-0000-0000-00005F490000}"/>
    <cellStyle name="Normal 2 9 5 7 2 3" xfId="18787" xr:uid="{00000000-0005-0000-0000-000060490000}"/>
    <cellStyle name="Normal 2 9 5 7 3" xfId="18788" xr:uid="{00000000-0005-0000-0000-000061490000}"/>
    <cellStyle name="Normal 2 9 5 7 4" xfId="18789" xr:uid="{00000000-0005-0000-0000-000062490000}"/>
    <cellStyle name="Normal 2 9 5 8" xfId="18790" xr:uid="{00000000-0005-0000-0000-000063490000}"/>
    <cellStyle name="Normal 2 9 5 8 2" xfId="18791" xr:uid="{00000000-0005-0000-0000-000064490000}"/>
    <cellStyle name="Normal 2 9 5 8 3" xfId="18792" xr:uid="{00000000-0005-0000-0000-000065490000}"/>
    <cellStyle name="Normal 2 9 5 9" xfId="18793" xr:uid="{00000000-0005-0000-0000-000066490000}"/>
    <cellStyle name="Normal 2 9 6" xfId="18794" xr:uid="{00000000-0005-0000-0000-000067490000}"/>
    <cellStyle name="Normal 2 9 6 10" xfId="18795" xr:uid="{00000000-0005-0000-0000-000068490000}"/>
    <cellStyle name="Normal 2 9 6 2" xfId="18796" xr:uid="{00000000-0005-0000-0000-000069490000}"/>
    <cellStyle name="Normal 2 9 6 2 2" xfId="18797" xr:uid="{00000000-0005-0000-0000-00006A490000}"/>
    <cellStyle name="Normal 2 9 6 2 2 2" xfId="18798" xr:uid="{00000000-0005-0000-0000-00006B490000}"/>
    <cellStyle name="Normal 2 9 6 2 2 3" xfId="18799" xr:uid="{00000000-0005-0000-0000-00006C490000}"/>
    <cellStyle name="Normal 2 9 6 2 3" xfId="18800" xr:uid="{00000000-0005-0000-0000-00006D490000}"/>
    <cellStyle name="Normal 2 9 6 2 4" xfId="18801" xr:uid="{00000000-0005-0000-0000-00006E490000}"/>
    <cellStyle name="Normal 2 9 6 3" xfId="18802" xr:uid="{00000000-0005-0000-0000-00006F490000}"/>
    <cellStyle name="Normal 2 9 6 3 2" xfId="18803" xr:uid="{00000000-0005-0000-0000-000070490000}"/>
    <cellStyle name="Normal 2 9 6 3 2 2" xfId="18804" xr:uid="{00000000-0005-0000-0000-000071490000}"/>
    <cellStyle name="Normal 2 9 6 3 2 3" xfId="18805" xr:uid="{00000000-0005-0000-0000-000072490000}"/>
    <cellStyle name="Normal 2 9 6 3 3" xfId="18806" xr:uid="{00000000-0005-0000-0000-000073490000}"/>
    <cellStyle name="Normal 2 9 6 3 4" xfId="18807" xr:uid="{00000000-0005-0000-0000-000074490000}"/>
    <cellStyle name="Normal 2 9 6 4" xfId="18808" xr:uid="{00000000-0005-0000-0000-000075490000}"/>
    <cellStyle name="Normal 2 9 6 4 2" xfId="18809" xr:uid="{00000000-0005-0000-0000-000076490000}"/>
    <cellStyle name="Normal 2 9 6 4 2 2" xfId="18810" xr:uid="{00000000-0005-0000-0000-000077490000}"/>
    <cellStyle name="Normal 2 9 6 4 2 3" xfId="18811" xr:uid="{00000000-0005-0000-0000-000078490000}"/>
    <cellStyle name="Normal 2 9 6 4 3" xfId="18812" xr:uid="{00000000-0005-0000-0000-000079490000}"/>
    <cellStyle name="Normal 2 9 6 4 4" xfId="18813" xr:uid="{00000000-0005-0000-0000-00007A490000}"/>
    <cellStyle name="Normal 2 9 6 5" xfId="18814" xr:uid="{00000000-0005-0000-0000-00007B490000}"/>
    <cellStyle name="Normal 2 9 6 5 2" xfId="18815" xr:uid="{00000000-0005-0000-0000-00007C490000}"/>
    <cellStyle name="Normal 2 9 6 5 2 2" xfId="18816" xr:uid="{00000000-0005-0000-0000-00007D490000}"/>
    <cellStyle name="Normal 2 9 6 5 2 3" xfId="18817" xr:uid="{00000000-0005-0000-0000-00007E490000}"/>
    <cellStyle name="Normal 2 9 6 5 3" xfId="18818" xr:uid="{00000000-0005-0000-0000-00007F490000}"/>
    <cellStyle name="Normal 2 9 6 5 4" xfId="18819" xr:uid="{00000000-0005-0000-0000-000080490000}"/>
    <cellStyle name="Normal 2 9 6 6" xfId="18820" xr:uid="{00000000-0005-0000-0000-000081490000}"/>
    <cellStyle name="Normal 2 9 6 6 2" xfId="18821" xr:uid="{00000000-0005-0000-0000-000082490000}"/>
    <cellStyle name="Normal 2 9 6 6 2 2" xfId="18822" xr:uid="{00000000-0005-0000-0000-000083490000}"/>
    <cellStyle name="Normal 2 9 6 6 2 3" xfId="18823" xr:uid="{00000000-0005-0000-0000-000084490000}"/>
    <cellStyle name="Normal 2 9 6 6 3" xfId="18824" xr:uid="{00000000-0005-0000-0000-000085490000}"/>
    <cellStyle name="Normal 2 9 6 6 4" xfId="18825" xr:uid="{00000000-0005-0000-0000-000086490000}"/>
    <cellStyle name="Normal 2 9 6 7" xfId="18826" xr:uid="{00000000-0005-0000-0000-000087490000}"/>
    <cellStyle name="Normal 2 9 6 7 2" xfId="18827" xr:uid="{00000000-0005-0000-0000-000088490000}"/>
    <cellStyle name="Normal 2 9 6 7 2 2" xfId="18828" xr:uid="{00000000-0005-0000-0000-000089490000}"/>
    <cellStyle name="Normal 2 9 6 7 2 3" xfId="18829" xr:uid="{00000000-0005-0000-0000-00008A490000}"/>
    <cellStyle name="Normal 2 9 6 7 3" xfId="18830" xr:uid="{00000000-0005-0000-0000-00008B490000}"/>
    <cellStyle name="Normal 2 9 6 7 4" xfId="18831" xr:uid="{00000000-0005-0000-0000-00008C490000}"/>
    <cellStyle name="Normal 2 9 6 8" xfId="18832" xr:uid="{00000000-0005-0000-0000-00008D490000}"/>
    <cellStyle name="Normal 2 9 6 8 2" xfId="18833" xr:uid="{00000000-0005-0000-0000-00008E490000}"/>
    <cellStyle name="Normal 2 9 6 8 3" xfId="18834" xr:uid="{00000000-0005-0000-0000-00008F490000}"/>
    <cellStyle name="Normal 2 9 6 9" xfId="18835" xr:uid="{00000000-0005-0000-0000-000090490000}"/>
    <cellStyle name="Normal 2 9 7" xfId="18836" xr:uid="{00000000-0005-0000-0000-000091490000}"/>
    <cellStyle name="Normal 2 9 7 2" xfId="18837" xr:uid="{00000000-0005-0000-0000-000092490000}"/>
    <cellStyle name="Normal 2 9 7 2 2" xfId="18838" xr:uid="{00000000-0005-0000-0000-000093490000}"/>
    <cellStyle name="Normal 2 9 7 2 3" xfId="18839" xr:uid="{00000000-0005-0000-0000-000094490000}"/>
    <cellStyle name="Normal 2 9 7 3" xfId="18840" xr:uid="{00000000-0005-0000-0000-000095490000}"/>
    <cellStyle name="Normal 2 9 7 4" xfId="18841" xr:uid="{00000000-0005-0000-0000-000096490000}"/>
    <cellStyle name="Normal 2 9 8" xfId="18842" xr:uid="{00000000-0005-0000-0000-000097490000}"/>
    <cellStyle name="Normal 2 9 8 2" xfId="18843" xr:uid="{00000000-0005-0000-0000-000098490000}"/>
    <cellStyle name="Normal 2 9 8 2 2" xfId="18844" xr:uid="{00000000-0005-0000-0000-000099490000}"/>
    <cellStyle name="Normal 2 9 8 2 3" xfId="18845" xr:uid="{00000000-0005-0000-0000-00009A490000}"/>
    <cellStyle name="Normal 2 9 8 3" xfId="18846" xr:uid="{00000000-0005-0000-0000-00009B490000}"/>
    <cellStyle name="Normal 2 9 8 4" xfId="18847" xr:uid="{00000000-0005-0000-0000-00009C490000}"/>
    <cellStyle name="Normal 2 9 9" xfId="18848" xr:uid="{00000000-0005-0000-0000-00009D490000}"/>
    <cellStyle name="Normal 2 9 9 2" xfId="18849" xr:uid="{00000000-0005-0000-0000-00009E490000}"/>
    <cellStyle name="Normal 2 9 9 2 2" xfId="18850" xr:uid="{00000000-0005-0000-0000-00009F490000}"/>
    <cellStyle name="Normal 2 9 9 2 3" xfId="18851" xr:uid="{00000000-0005-0000-0000-0000A0490000}"/>
    <cellStyle name="Normal 2 9 9 3" xfId="18852" xr:uid="{00000000-0005-0000-0000-0000A1490000}"/>
    <cellStyle name="Normal 2 9 9 4" xfId="18853" xr:uid="{00000000-0005-0000-0000-0000A2490000}"/>
    <cellStyle name="Normal 20" xfId="18854" xr:uid="{00000000-0005-0000-0000-0000A3490000}"/>
    <cellStyle name="Normal 20 10" xfId="18855" xr:uid="{00000000-0005-0000-0000-0000A4490000}"/>
    <cellStyle name="Normal 20 2" xfId="18856" xr:uid="{00000000-0005-0000-0000-0000A5490000}"/>
    <cellStyle name="Normal 20 2 2" xfId="18857" xr:uid="{00000000-0005-0000-0000-0000A6490000}"/>
    <cellStyle name="Normal 20 2 2 2" xfId="18858" xr:uid="{00000000-0005-0000-0000-0000A7490000}"/>
    <cellStyle name="Normal 20 2 2 3" xfId="18859" xr:uid="{00000000-0005-0000-0000-0000A8490000}"/>
    <cellStyle name="Normal 20 2 3" xfId="18860" xr:uid="{00000000-0005-0000-0000-0000A9490000}"/>
    <cellStyle name="Normal 20 2 4" xfId="18861" xr:uid="{00000000-0005-0000-0000-0000AA490000}"/>
    <cellStyle name="Normal 20 3" xfId="18862" xr:uid="{00000000-0005-0000-0000-0000AB490000}"/>
    <cellStyle name="Normal 20 3 2" xfId="18863" xr:uid="{00000000-0005-0000-0000-0000AC490000}"/>
    <cellStyle name="Normal 20 3 2 2" xfId="18864" xr:uid="{00000000-0005-0000-0000-0000AD490000}"/>
    <cellStyle name="Normal 20 3 2 3" xfId="18865" xr:uid="{00000000-0005-0000-0000-0000AE490000}"/>
    <cellStyle name="Normal 20 3 3" xfId="18866" xr:uid="{00000000-0005-0000-0000-0000AF490000}"/>
    <cellStyle name="Normal 20 3 4" xfId="18867" xr:uid="{00000000-0005-0000-0000-0000B0490000}"/>
    <cellStyle name="Normal 20 4" xfId="18868" xr:uid="{00000000-0005-0000-0000-0000B1490000}"/>
    <cellStyle name="Normal 20 4 2" xfId="18869" xr:uid="{00000000-0005-0000-0000-0000B2490000}"/>
    <cellStyle name="Normal 20 4 2 2" xfId="18870" xr:uid="{00000000-0005-0000-0000-0000B3490000}"/>
    <cellStyle name="Normal 20 4 2 3" xfId="18871" xr:uid="{00000000-0005-0000-0000-0000B4490000}"/>
    <cellStyle name="Normal 20 4 3" xfId="18872" xr:uid="{00000000-0005-0000-0000-0000B5490000}"/>
    <cellStyle name="Normal 20 4 4" xfId="18873" xr:uid="{00000000-0005-0000-0000-0000B6490000}"/>
    <cellStyle name="Normal 20 5" xfId="18874" xr:uid="{00000000-0005-0000-0000-0000B7490000}"/>
    <cellStyle name="Normal 20 5 2" xfId="18875" xr:uid="{00000000-0005-0000-0000-0000B8490000}"/>
    <cellStyle name="Normal 20 5 2 2" xfId="18876" xr:uid="{00000000-0005-0000-0000-0000B9490000}"/>
    <cellStyle name="Normal 20 5 2 3" xfId="18877" xr:uid="{00000000-0005-0000-0000-0000BA490000}"/>
    <cellStyle name="Normal 20 5 3" xfId="18878" xr:uid="{00000000-0005-0000-0000-0000BB490000}"/>
    <cellStyle name="Normal 20 5 4" xfId="18879" xr:uid="{00000000-0005-0000-0000-0000BC490000}"/>
    <cellStyle name="Normal 20 6" xfId="18880" xr:uid="{00000000-0005-0000-0000-0000BD490000}"/>
    <cellStyle name="Normal 20 6 2" xfId="18881" xr:uid="{00000000-0005-0000-0000-0000BE490000}"/>
    <cellStyle name="Normal 20 6 2 2" xfId="18882" xr:uid="{00000000-0005-0000-0000-0000BF490000}"/>
    <cellStyle name="Normal 20 6 2 3" xfId="18883" xr:uid="{00000000-0005-0000-0000-0000C0490000}"/>
    <cellStyle name="Normal 20 6 3" xfId="18884" xr:uid="{00000000-0005-0000-0000-0000C1490000}"/>
    <cellStyle name="Normal 20 6 4" xfId="18885" xr:uid="{00000000-0005-0000-0000-0000C2490000}"/>
    <cellStyle name="Normal 20 7" xfId="18886" xr:uid="{00000000-0005-0000-0000-0000C3490000}"/>
    <cellStyle name="Normal 20 7 2" xfId="18887" xr:uid="{00000000-0005-0000-0000-0000C4490000}"/>
    <cellStyle name="Normal 20 7 2 2" xfId="18888" xr:uid="{00000000-0005-0000-0000-0000C5490000}"/>
    <cellStyle name="Normal 20 7 2 3" xfId="18889" xr:uid="{00000000-0005-0000-0000-0000C6490000}"/>
    <cellStyle name="Normal 20 7 3" xfId="18890" xr:uid="{00000000-0005-0000-0000-0000C7490000}"/>
    <cellStyle name="Normal 20 7 4" xfId="18891" xr:uid="{00000000-0005-0000-0000-0000C8490000}"/>
    <cellStyle name="Normal 20 8" xfId="18892" xr:uid="{00000000-0005-0000-0000-0000C9490000}"/>
    <cellStyle name="Normal 20 8 2" xfId="18893" xr:uid="{00000000-0005-0000-0000-0000CA490000}"/>
    <cellStyle name="Normal 20 8 3" xfId="18894" xr:uid="{00000000-0005-0000-0000-0000CB490000}"/>
    <cellStyle name="Normal 20 9" xfId="18895" xr:uid="{00000000-0005-0000-0000-0000CC490000}"/>
    <cellStyle name="Normal 21" xfId="18896" xr:uid="{00000000-0005-0000-0000-0000CD490000}"/>
    <cellStyle name="Normal 21 10" xfId="18897" xr:uid="{00000000-0005-0000-0000-0000CE490000}"/>
    <cellStyle name="Normal 21 2" xfId="18898" xr:uid="{00000000-0005-0000-0000-0000CF490000}"/>
    <cellStyle name="Normal 21 2 2" xfId="18899" xr:uid="{00000000-0005-0000-0000-0000D0490000}"/>
    <cellStyle name="Normal 21 2 2 2" xfId="18900" xr:uid="{00000000-0005-0000-0000-0000D1490000}"/>
    <cellStyle name="Normal 21 2 2 3" xfId="18901" xr:uid="{00000000-0005-0000-0000-0000D2490000}"/>
    <cellStyle name="Normal 21 2 3" xfId="18902" xr:uid="{00000000-0005-0000-0000-0000D3490000}"/>
    <cellStyle name="Normal 21 2 4" xfId="18903" xr:uid="{00000000-0005-0000-0000-0000D4490000}"/>
    <cellStyle name="Normal 21 3" xfId="18904" xr:uid="{00000000-0005-0000-0000-0000D5490000}"/>
    <cellStyle name="Normal 21 3 2" xfId="18905" xr:uid="{00000000-0005-0000-0000-0000D6490000}"/>
    <cellStyle name="Normal 21 3 2 2" xfId="18906" xr:uid="{00000000-0005-0000-0000-0000D7490000}"/>
    <cellStyle name="Normal 21 3 2 3" xfId="18907" xr:uid="{00000000-0005-0000-0000-0000D8490000}"/>
    <cellStyle name="Normal 21 3 3" xfId="18908" xr:uid="{00000000-0005-0000-0000-0000D9490000}"/>
    <cellStyle name="Normal 21 3 4" xfId="18909" xr:uid="{00000000-0005-0000-0000-0000DA490000}"/>
    <cellStyle name="Normal 21 4" xfId="18910" xr:uid="{00000000-0005-0000-0000-0000DB490000}"/>
    <cellStyle name="Normal 21 4 2" xfId="18911" xr:uid="{00000000-0005-0000-0000-0000DC490000}"/>
    <cellStyle name="Normal 21 4 2 2" xfId="18912" xr:uid="{00000000-0005-0000-0000-0000DD490000}"/>
    <cellStyle name="Normal 21 4 2 3" xfId="18913" xr:uid="{00000000-0005-0000-0000-0000DE490000}"/>
    <cellStyle name="Normal 21 4 3" xfId="18914" xr:uid="{00000000-0005-0000-0000-0000DF490000}"/>
    <cellStyle name="Normal 21 4 4" xfId="18915" xr:uid="{00000000-0005-0000-0000-0000E0490000}"/>
    <cellStyle name="Normal 21 5" xfId="18916" xr:uid="{00000000-0005-0000-0000-0000E1490000}"/>
    <cellStyle name="Normal 21 5 2" xfId="18917" xr:uid="{00000000-0005-0000-0000-0000E2490000}"/>
    <cellStyle name="Normal 21 5 2 2" xfId="18918" xr:uid="{00000000-0005-0000-0000-0000E3490000}"/>
    <cellStyle name="Normal 21 5 2 3" xfId="18919" xr:uid="{00000000-0005-0000-0000-0000E4490000}"/>
    <cellStyle name="Normal 21 5 3" xfId="18920" xr:uid="{00000000-0005-0000-0000-0000E5490000}"/>
    <cellStyle name="Normal 21 5 4" xfId="18921" xr:uid="{00000000-0005-0000-0000-0000E6490000}"/>
    <cellStyle name="Normal 21 6" xfId="18922" xr:uid="{00000000-0005-0000-0000-0000E7490000}"/>
    <cellStyle name="Normal 21 6 2" xfId="18923" xr:uid="{00000000-0005-0000-0000-0000E8490000}"/>
    <cellStyle name="Normal 21 6 2 2" xfId="18924" xr:uid="{00000000-0005-0000-0000-0000E9490000}"/>
    <cellStyle name="Normal 21 6 2 3" xfId="18925" xr:uid="{00000000-0005-0000-0000-0000EA490000}"/>
    <cellStyle name="Normal 21 6 3" xfId="18926" xr:uid="{00000000-0005-0000-0000-0000EB490000}"/>
    <cellStyle name="Normal 21 6 4" xfId="18927" xr:uid="{00000000-0005-0000-0000-0000EC490000}"/>
    <cellStyle name="Normal 21 7" xfId="18928" xr:uid="{00000000-0005-0000-0000-0000ED490000}"/>
    <cellStyle name="Normal 21 7 2" xfId="18929" xr:uid="{00000000-0005-0000-0000-0000EE490000}"/>
    <cellStyle name="Normal 21 7 2 2" xfId="18930" xr:uid="{00000000-0005-0000-0000-0000EF490000}"/>
    <cellStyle name="Normal 21 7 2 3" xfId="18931" xr:uid="{00000000-0005-0000-0000-0000F0490000}"/>
    <cellStyle name="Normal 21 7 3" xfId="18932" xr:uid="{00000000-0005-0000-0000-0000F1490000}"/>
    <cellStyle name="Normal 21 7 4" xfId="18933" xr:uid="{00000000-0005-0000-0000-0000F2490000}"/>
    <cellStyle name="Normal 21 8" xfId="18934" xr:uid="{00000000-0005-0000-0000-0000F3490000}"/>
    <cellStyle name="Normal 21 8 2" xfId="18935" xr:uid="{00000000-0005-0000-0000-0000F4490000}"/>
    <cellStyle name="Normal 21 8 3" xfId="18936" xr:uid="{00000000-0005-0000-0000-0000F5490000}"/>
    <cellStyle name="Normal 21 9" xfId="18937" xr:uid="{00000000-0005-0000-0000-0000F6490000}"/>
    <cellStyle name="Normal 22" xfId="18938" xr:uid="{00000000-0005-0000-0000-0000F7490000}"/>
    <cellStyle name="Normal 22 2" xfId="18939" xr:uid="{00000000-0005-0000-0000-0000F8490000}"/>
    <cellStyle name="Normal 22 2 2" xfId="18940" xr:uid="{00000000-0005-0000-0000-0000F9490000}"/>
    <cellStyle name="Normal 22 2 3" xfId="18941" xr:uid="{00000000-0005-0000-0000-0000FA490000}"/>
    <cellStyle name="Normal 22 3" xfId="18942" xr:uid="{00000000-0005-0000-0000-0000FB490000}"/>
    <cellStyle name="Normal 22 4" xfId="18943" xr:uid="{00000000-0005-0000-0000-0000FC490000}"/>
    <cellStyle name="Normal 23" xfId="18944" xr:uid="{00000000-0005-0000-0000-0000FD490000}"/>
    <cellStyle name="Normal 23 2" xfId="18945" xr:uid="{00000000-0005-0000-0000-0000FE490000}"/>
    <cellStyle name="Normal 23 2 2" xfId="18946" xr:uid="{00000000-0005-0000-0000-0000FF490000}"/>
    <cellStyle name="Normal 23 2 3" xfId="18947" xr:uid="{00000000-0005-0000-0000-0000004A0000}"/>
    <cellStyle name="Normal 23 3" xfId="18948" xr:uid="{00000000-0005-0000-0000-0000014A0000}"/>
    <cellStyle name="Normal 23 4" xfId="18949" xr:uid="{00000000-0005-0000-0000-0000024A0000}"/>
    <cellStyle name="Normal 24" xfId="18950" xr:uid="{00000000-0005-0000-0000-0000034A0000}"/>
    <cellStyle name="Normal 24 2" xfId="18951" xr:uid="{00000000-0005-0000-0000-0000044A0000}"/>
    <cellStyle name="Normal 24 2 2" xfId="18952" xr:uid="{00000000-0005-0000-0000-0000054A0000}"/>
    <cellStyle name="Normal 24 2 3" xfId="18953" xr:uid="{00000000-0005-0000-0000-0000064A0000}"/>
    <cellStyle name="Normal 24 3" xfId="18954" xr:uid="{00000000-0005-0000-0000-0000074A0000}"/>
    <cellStyle name="Normal 24 4" xfId="18955" xr:uid="{00000000-0005-0000-0000-0000084A0000}"/>
    <cellStyle name="Normal 25" xfId="18956" xr:uid="{00000000-0005-0000-0000-0000094A0000}"/>
    <cellStyle name="Normal 25 2" xfId="18957" xr:uid="{00000000-0005-0000-0000-00000A4A0000}"/>
    <cellStyle name="Normal 25 2 2" xfId="18958" xr:uid="{00000000-0005-0000-0000-00000B4A0000}"/>
    <cellStyle name="Normal 25 2 3" xfId="18959" xr:uid="{00000000-0005-0000-0000-00000C4A0000}"/>
    <cellStyle name="Normal 25 3" xfId="18960" xr:uid="{00000000-0005-0000-0000-00000D4A0000}"/>
    <cellStyle name="Normal 25 4" xfId="18961" xr:uid="{00000000-0005-0000-0000-00000E4A0000}"/>
    <cellStyle name="Normal 26" xfId="18962" xr:uid="{00000000-0005-0000-0000-00000F4A0000}"/>
    <cellStyle name="Normal 26 2" xfId="18963" xr:uid="{00000000-0005-0000-0000-0000104A0000}"/>
    <cellStyle name="Normal 26 2 2" xfId="18964" xr:uid="{00000000-0005-0000-0000-0000114A0000}"/>
    <cellStyle name="Normal 26 2 3" xfId="18965" xr:uid="{00000000-0005-0000-0000-0000124A0000}"/>
    <cellStyle name="Normal 26 3" xfId="18966" xr:uid="{00000000-0005-0000-0000-0000134A0000}"/>
    <cellStyle name="Normal 26 4" xfId="18967" xr:uid="{00000000-0005-0000-0000-0000144A0000}"/>
    <cellStyle name="Normal 27" xfId="18968" xr:uid="{00000000-0005-0000-0000-0000154A0000}"/>
    <cellStyle name="Normal 27 2" xfId="18969" xr:uid="{00000000-0005-0000-0000-0000164A0000}"/>
    <cellStyle name="Normal 27 2 2" xfId="18970" xr:uid="{00000000-0005-0000-0000-0000174A0000}"/>
    <cellStyle name="Normal 27 2 3" xfId="18971" xr:uid="{00000000-0005-0000-0000-0000184A0000}"/>
    <cellStyle name="Normal 27 3" xfId="18972" xr:uid="{00000000-0005-0000-0000-0000194A0000}"/>
    <cellStyle name="Normal 27 4" xfId="18973" xr:uid="{00000000-0005-0000-0000-00001A4A0000}"/>
    <cellStyle name="Normal 28" xfId="18974" xr:uid="{00000000-0005-0000-0000-00001B4A0000}"/>
    <cellStyle name="Normal 28 2" xfId="18975" xr:uid="{00000000-0005-0000-0000-00001C4A0000}"/>
    <cellStyle name="Normal 28 2 2" xfId="18976" xr:uid="{00000000-0005-0000-0000-00001D4A0000}"/>
    <cellStyle name="Normal 28 2 3" xfId="18977" xr:uid="{00000000-0005-0000-0000-00001E4A0000}"/>
    <cellStyle name="Normal 28 3" xfId="18978" xr:uid="{00000000-0005-0000-0000-00001F4A0000}"/>
    <cellStyle name="Normal 28 4" xfId="18979" xr:uid="{00000000-0005-0000-0000-0000204A0000}"/>
    <cellStyle name="Normal 29" xfId="18980" xr:uid="{00000000-0005-0000-0000-0000214A0000}"/>
    <cellStyle name="Normal 29 2" xfId="18981" xr:uid="{00000000-0005-0000-0000-0000224A0000}"/>
    <cellStyle name="Normal 29 3" xfId="18982" xr:uid="{00000000-0005-0000-0000-0000234A0000}"/>
    <cellStyle name="Normal 3" xfId="3" xr:uid="{00000000-0005-0000-0000-0000244A0000}"/>
    <cellStyle name="Normal 3 2" xfId="18983" xr:uid="{00000000-0005-0000-0000-0000254A0000}"/>
    <cellStyle name="Normal 3 2 10" xfId="18984" xr:uid="{00000000-0005-0000-0000-0000264A0000}"/>
    <cellStyle name="Normal 3 2 10 10" xfId="18985" xr:uid="{00000000-0005-0000-0000-0000274A0000}"/>
    <cellStyle name="Normal 3 2 10 2" xfId="18986" xr:uid="{00000000-0005-0000-0000-0000284A0000}"/>
    <cellStyle name="Normal 3 2 10 2 2" xfId="18987" xr:uid="{00000000-0005-0000-0000-0000294A0000}"/>
    <cellStyle name="Normal 3 2 10 2 2 2" xfId="18988" xr:uid="{00000000-0005-0000-0000-00002A4A0000}"/>
    <cellStyle name="Normal 3 2 10 2 2 3" xfId="18989" xr:uid="{00000000-0005-0000-0000-00002B4A0000}"/>
    <cellStyle name="Normal 3 2 10 2 3" xfId="18990" xr:uid="{00000000-0005-0000-0000-00002C4A0000}"/>
    <cellStyle name="Normal 3 2 10 2 4" xfId="18991" xr:uid="{00000000-0005-0000-0000-00002D4A0000}"/>
    <cellStyle name="Normal 3 2 10 3" xfId="18992" xr:uid="{00000000-0005-0000-0000-00002E4A0000}"/>
    <cellStyle name="Normal 3 2 10 3 2" xfId="18993" xr:uid="{00000000-0005-0000-0000-00002F4A0000}"/>
    <cellStyle name="Normal 3 2 10 3 2 2" xfId="18994" xr:uid="{00000000-0005-0000-0000-0000304A0000}"/>
    <cellStyle name="Normal 3 2 10 3 2 3" xfId="18995" xr:uid="{00000000-0005-0000-0000-0000314A0000}"/>
    <cellStyle name="Normal 3 2 10 3 3" xfId="18996" xr:uid="{00000000-0005-0000-0000-0000324A0000}"/>
    <cellStyle name="Normal 3 2 10 3 4" xfId="18997" xr:uid="{00000000-0005-0000-0000-0000334A0000}"/>
    <cellStyle name="Normal 3 2 10 4" xfId="18998" xr:uid="{00000000-0005-0000-0000-0000344A0000}"/>
    <cellStyle name="Normal 3 2 10 4 2" xfId="18999" xr:uid="{00000000-0005-0000-0000-0000354A0000}"/>
    <cellStyle name="Normal 3 2 10 4 2 2" xfId="19000" xr:uid="{00000000-0005-0000-0000-0000364A0000}"/>
    <cellStyle name="Normal 3 2 10 4 2 3" xfId="19001" xr:uid="{00000000-0005-0000-0000-0000374A0000}"/>
    <cellStyle name="Normal 3 2 10 4 3" xfId="19002" xr:uid="{00000000-0005-0000-0000-0000384A0000}"/>
    <cellStyle name="Normal 3 2 10 4 4" xfId="19003" xr:uid="{00000000-0005-0000-0000-0000394A0000}"/>
    <cellStyle name="Normal 3 2 10 5" xfId="19004" xr:uid="{00000000-0005-0000-0000-00003A4A0000}"/>
    <cellStyle name="Normal 3 2 10 5 2" xfId="19005" xr:uid="{00000000-0005-0000-0000-00003B4A0000}"/>
    <cellStyle name="Normal 3 2 10 5 2 2" xfId="19006" xr:uid="{00000000-0005-0000-0000-00003C4A0000}"/>
    <cellStyle name="Normal 3 2 10 5 2 3" xfId="19007" xr:uid="{00000000-0005-0000-0000-00003D4A0000}"/>
    <cellStyle name="Normal 3 2 10 5 3" xfId="19008" xr:uid="{00000000-0005-0000-0000-00003E4A0000}"/>
    <cellStyle name="Normal 3 2 10 5 4" xfId="19009" xr:uid="{00000000-0005-0000-0000-00003F4A0000}"/>
    <cellStyle name="Normal 3 2 10 6" xfId="19010" xr:uid="{00000000-0005-0000-0000-0000404A0000}"/>
    <cellStyle name="Normal 3 2 10 6 2" xfId="19011" xr:uid="{00000000-0005-0000-0000-0000414A0000}"/>
    <cellStyle name="Normal 3 2 10 6 2 2" xfId="19012" xr:uid="{00000000-0005-0000-0000-0000424A0000}"/>
    <cellStyle name="Normal 3 2 10 6 2 3" xfId="19013" xr:uid="{00000000-0005-0000-0000-0000434A0000}"/>
    <cellStyle name="Normal 3 2 10 6 3" xfId="19014" xr:uid="{00000000-0005-0000-0000-0000444A0000}"/>
    <cellStyle name="Normal 3 2 10 6 4" xfId="19015" xr:uid="{00000000-0005-0000-0000-0000454A0000}"/>
    <cellStyle name="Normal 3 2 10 7" xfId="19016" xr:uid="{00000000-0005-0000-0000-0000464A0000}"/>
    <cellStyle name="Normal 3 2 10 7 2" xfId="19017" xr:uid="{00000000-0005-0000-0000-0000474A0000}"/>
    <cellStyle name="Normal 3 2 10 7 2 2" xfId="19018" xr:uid="{00000000-0005-0000-0000-0000484A0000}"/>
    <cellStyle name="Normal 3 2 10 7 2 3" xfId="19019" xr:uid="{00000000-0005-0000-0000-0000494A0000}"/>
    <cellStyle name="Normal 3 2 10 7 3" xfId="19020" xr:uid="{00000000-0005-0000-0000-00004A4A0000}"/>
    <cellStyle name="Normal 3 2 10 7 4" xfId="19021" xr:uid="{00000000-0005-0000-0000-00004B4A0000}"/>
    <cellStyle name="Normal 3 2 10 8" xfId="19022" xr:uid="{00000000-0005-0000-0000-00004C4A0000}"/>
    <cellStyle name="Normal 3 2 10 8 2" xfId="19023" xr:uid="{00000000-0005-0000-0000-00004D4A0000}"/>
    <cellStyle name="Normal 3 2 10 8 3" xfId="19024" xr:uid="{00000000-0005-0000-0000-00004E4A0000}"/>
    <cellStyle name="Normal 3 2 10 9" xfId="19025" xr:uid="{00000000-0005-0000-0000-00004F4A0000}"/>
    <cellStyle name="Normal 3 2 11" xfId="19026" xr:uid="{00000000-0005-0000-0000-0000504A0000}"/>
    <cellStyle name="Normal 3 2 11 2" xfId="19027" xr:uid="{00000000-0005-0000-0000-0000514A0000}"/>
    <cellStyle name="Normal 3 2 11 2 2" xfId="19028" xr:uid="{00000000-0005-0000-0000-0000524A0000}"/>
    <cellStyle name="Normal 3 2 11 2 3" xfId="19029" xr:uid="{00000000-0005-0000-0000-0000534A0000}"/>
    <cellStyle name="Normal 3 2 11 3" xfId="19030" xr:uid="{00000000-0005-0000-0000-0000544A0000}"/>
    <cellStyle name="Normal 3 2 11 4" xfId="19031" xr:uid="{00000000-0005-0000-0000-0000554A0000}"/>
    <cellStyle name="Normal 3 2 12" xfId="19032" xr:uid="{00000000-0005-0000-0000-0000564A0000}"/>
    <cellStyle name="Normal 3 2 12 2" xfId="19033" xr:uid="{00000000-0005-0000-0000-0000574A0000}"/>
    <cellStyle name="Normal 3 2 12 2 2" xfId="19034" xr:uid="{00000000-0005-0000-0000-0000584A0000}"/>
    <cellStyle name="Normal 3 2 12 2 3" xfId="19035" xr:uid="{00000000-0005-0000-0000-0000594A0000}"/>
    <cellStyle name="Normal 3 2 12 3" xfId="19036" xr:uid="{00000000-0005-0000-0000-00005A4A0000}"/>
    <cellStyle name="Normal 3 2 12 4" xfId="19037" xr:uid="{00000000-0005-0000-0000-00005B4A0000}"/>
    <cellStyle name="Normal 3 2 13" xfId="19038" xr:uid="{00000000-0005-0000-0000-00005C4A0000}"/>
    <cellStyle name="Normal 3 2 13 2" xfId="19039" xr:uid="{00000000-0005-0000-0000-00005D4A0000}"/>
    <cellStyle name="Normal 3 2 13 2 2" xfId="19040" xr:uid="{00000000-0005-0000-0000-00005E4A0000}"/>
    <cellStyle name="Normal 3 2 13 2 3" xfId="19041" xr:uid="{00000000-0005-0000-0000-00005F4A0000}"/>
    <cellStyle name="Normal 3 2 13 3" xfId="19042" xr:uid="{00000000-0005-0000-0000-0000604A0000}"/>
    <cellStyle name="Normal 3 2 13 4" xfId="19043" xr:uid="{00000000-0005-0000-0000-0000614A0000}"/>
    <cellStyle name="Normal 3 2 14" xfId="19044" xr:uid="{00000000-0005-0000-0000-0000624A0000}"/>
    <cellStyle name="Normal 3 2 14 2" xfId="19045" xr:uid="{00000000-0005-0000-0000-0000634A0000}"/>
    <cellStyle name="Normal 3 2 14 2 2" xfId="19046" xr:uid="{00000000-0005-0000-0000-0000644A0000}"/>
    <cellStyle name="Normal 3 2 14 2 3" xfId="19047" xr:uid="{00000000-0005-0000-0000-0000654A0000}"/>
    <cellStyle name="Normal 3 2 14 3" xfId="19048" xr:uid="{00000000-0005-0000-0000-0000664A0000}"/>
    <cellStyle name="Normal 3 2 14 4" xfId="19049" xr:uid="{00000000-0005-0000-0000-0000674A0000}"/>
    <cellStyle name="Normal 3 2 15" xfId="19050" xr:uid="{00000000-0005-0000-0000-0000684A0000}"/>
    <cellStyle name="Normal 3 2 15 2" xfId="19051" xr:uid="{00000000-0005-0000-0000-0000694A0000}"/>
    <cellStyle name="Normal 3 2 15 2 2" xfId="19052" xr:uid="{00000000-0005-0000-0000-00006A4A0000}"/>
    <cellStyle name="Normal 3 2 15 2 3" xfId="19053" xr:uid="{00000000-0005-0000-0000-00006B4A0000}"/>
    <cellStyle name="Normal 3 2 15 3" xfId="19054" xr:uid="{00000000-0005-0000-0000-00006C4A0000}"/>
    <cellStyle name="Normal 3 2 15 4" xfId="19055" xr:uid="{00000000-0005-0000-0000-00006D4A0000}"/>
    <cellStyle name="Normal 3 2 16" xfId="19056" xr:uid="{00000000-0005-0000-0000-00006E4A0000}"/>
    <cellStyle name="Normal 3 2 16 2" xfId="19057" xr:uid="{00000000-0005-0000-0000-00006F4A0000}"/>
    <cellStyle name="Normal 3 2 16 2 2" xfId="19058" xr:uid="{00000000-0005-0000-0000-0000704A0000}"/>
    <cellStyle name="Normal 3 2 16 2 3" xfId="19059" xr:uid="{00000000-0005-0000-0000-0000714A0000}"/>
    <cellStyle name="Normal 3 2 16 3" xfId="19060" xr:uid="{00000000-0005-0000-0000-0000724A0000}"/>
    <cellStyle name="Normal 3 2 16 4" xfId="19061" xr:uid="{00000000-0005-0000-0000-0000734A0000}"/>
    <cellStyle name="Normal 3 2 17" xfId="19062" xr:uid="{00000000-0005-0000-0000-0000744A0000}"/>
    <cellStyle name="Normal 3 2 17 2" xfId="19063" xr:uid="{00000000-0005-0000-0000-0000754A0000}"/>
    <cellStyle name="Normal 3 2 17 2 2" xfId="19064" xr:uid="{00000000-0005-0000-0000-0000764A0000}"/>
    <cellStyle name="Normal 3 2 17 2 3" xfId="19065" xr:uid="{00000000-0005-0000-0000-0000774A0000}"/>
    <cellStyle name="Normal 3 2 17 3" xfId="19066" xr:uid="{00000000-0005-0000-0000-0000784A0000}"/>
    <cellStyle name="Normal 3 2 17 4" xfId="19067" xr:uid="{00000000-0005-0000-0000-0000794A0000}"/>
    <cellStyle name="Normal 3 2 18" xfId="19068" xr:uid="{00000000-0005-0000-0000-00007A4A0000}"/>
    <cellStyle name="Normal 3 2 18 2" xfId="19069" xr:uid="{00000000-0005-0000-0000-00007B4A0000}"/>
    <cellStyle name="Normal 3 2 18 3" xfId="19070" xr:uid="{00000000-0005-0000-0000-00007C4A0000}"/>
    <cellStyle name="Normal 3 2 19" xfId="19071" xr:uid="{00000000-0005-0000-0000-00007D4A0000}"/>
    <cellStyle name="Normal 3 2 2" xfId="19072" xr:uid="{00000000-0005-0000-0000-00007E4A0000}"/>
    <cellStyle name="Normal 3 2 2 10" xfId="19073" xr:uid="{00000000-0005-0000-0000-00007F4A0000}"/>
    <cellStyle name="Normal 3 2 2 10 2" xfId="19074" xr:uid="{00000000-0005-0000-0000-0000804A0000}"/>
    <cellStyle name="Normal 3 2 2 10 2 2" xfId="19075" xr:uid="{00000000-0005-0000-0000-0000814A0000}"/>
    <cellStyle name="Normal 3 2 2 10 2 3" xfId="19076" xr:uid="{00000000-0005-0000-0000-0000824A0000}"/>
    <cellStyle name="Normal 3 2 2 10 3" xfId="19077" xr:uid="{00000000-0005-0000-0000-0000834A0000}"/>
    <cellStyle name="Normal 3 2 2 10 4" xfId="19078" xr:uid="{00000000-0005-0000-0000-0000844A0000}"/>
    <cellStyle name="Normal 3 2 2 11" xfId="19079" xr:uid="{00000000-0005-0000-0000-0000854A0000}"/>
    <cellStyle name="Normal 3 2 2 11 2" xfId="19080" xr:uid="{00000000-0005-0000-0000-0000864A0000}"/>
    <cellStyle name="Normal 3 2 2 11 2 2" xfId="19081" xr:uid="{00000000-0005-0000-0000-0000874A0000}"/>
    <cellStyle name="Normal 3 2 2 11 2 3" xfId="19082" xr:uid="{00000000-0005-0000-0000-0000884A0000}"/>
    <cellStyle name="Normal 3 2 2 11 3" xfId="19083" xr:uid="{00000000-0005-0000-0000-0000894A0000}"/>
    <cellStyle name="Normal 3 2 2 11 4" xfId="19084" xr:uid="{00000000-0005-0000-0000-00008A4A0000}"/>
    <cellStyle name="Normal 3 2 2 12" xfId="19085" xr:uid="{00000000-0005-0000-0000-00008B4A0000}"/>
    <cellStyle name="Normal 3 2 2 12 2" xfId="19086" xr:uid="{00000000-0005-0000-0000-00008C4A0000}"/>
    <cellStyle name="Normal 3 2 2 12 2 2" xfId="19087" xr:uid="{00000000-0005-0000-0000-00008D4A0000}"/>
    <cellStyle name="Normal 3 2 2 12 2 3" xfId="19088" xr:uid="{00000000-0005-0000-0000-00008E4A0000}"/>
    <cellStyle name="Normal 3 2 2 12 3" xfId="19089" xr:uid="{00000000-0005-0000-0000-00008F4A0000}"/>
    <cellStyle name="Normal 3 2 2 12 4" xfId="19090" xr:uid="{00000000-0005-0000-0000-0000904A0000}"/>
    <cellStyle name="Normal 3 2 2 13" xfId="19091" xr:uid="{00000000-0005-0000-0000-0000914A0000}"/>
    <cellStyle name="Normal 3 2 2 13 2" xfId="19092" xr:uid="{00000000-0005-0000-0000-0000924A0000}"/>
    <cellStyle name="Normal 3 2 2 13 2 2" xfId="19093" xr:uid="{00000000-0005-0000-0000-0000934A0000}"/>
    <cellStyle name="Normal 3 2 2 13 2 3" xfId="19094" xr:uid="{00000000-0005-0000-0000-0000944A0000}"/>
    <cellStyle name="Normal 3 2 2 13 3" xfId="19095" xr:uid="{00000000-0005-0000-0000-0000954A0000}"/>
    <cellStyle name="Normal 3 2 2 13 4" xfId="19096" xr:uid="{00000000-0005-0000-0000-0000964A0000}"/>
    <cellStyle name="Normal 3 2 2 14" xfId="19097" xr:uid="{00000000-0005-0000-0000-0000974A0000}"/>
    <cellStyle name="Normal 3 2 2 14 2" xfId="19098" xr:uid="{00000000-0005-0000-0000-0000984A0000}"/>
    <cellStyle name="Normal 3 2 2 14 3" xfId="19099" xr:uid="{00000000-0005-0000-0000-0000994A0000}"/>
    <cellStyle name="Normal 3 2 2 15" xfId="19100" xr:uid="{00000000-0005-0000-0000-00009A4A0000}"/>
    <cellStyle name="Normal 3 2 2 16" xfId="19101" xr:uid="{00000000-0005-0000-0000-00009B4A0000}"/>
    <cellStyle name="Normal 3 2 2 17" xfId="19102" xr:uid="{00000000-0005-0000-0000-00009C4A0000}"/>
    <cellStyle name="Normal 3 2 2 2" xfId="19103" xr:uid="{00000000-0005-0000-0000-00009D4A0000}"/>
    <cellStyle name="Normal 3 2 2 2 10" xfId="19104" xr:uid="{00000000-0005-0000-0000-00009E4A0000}"/>
    <cellStyle name="Normal 3 2 2 2 10 2" xfId="19105" xr:uid="{00000000-0005-0000-0000-00009F4A0000}"/>
    <cellStyle name="Normal 3 2 2 2 10 3" xfId="19106" xr:uid="{00000000-0005-0000-0000-0000A04A0000}"/>
    <cellStyle name="Normal 3 2 2 2 11" xfId="19107" xr:uid="{00000000-0005-0000-0000-0000A14A0000}"/>
    <cellStyle name="Normal 3 2 2 2 12" xfId="19108" xr:uid="{00000000-0005-0000-0000-0000A24A0000}"/>
    <cellStyle name="Normal 3 2 2 2 2" xfId="19109" xr:uid="{00000000-0005-0000-0000-0000A34A0000}"/>
    <cellStyle name="Normal 3 2 2 2 2 10" xfId="19110" xr:uid="{00000000-0005-0000-0000-0000A44A0000}"/>
    <cellStyle name="Normal 3 2 2 2 2 2" xfId="19111" xr:uid="{00000000-0005-0000-0000-0000A54A0000}"/>
    <cellStyle name="Normal 3 2 2 2 2 2 2" xfId="19112" xr:uid="{00000000-0005-0000-0000-0000A64A0000}"/>
    <cellStyle name="Normal 3 2 2 2 2 2 2 2" xfId="19113" xr:uid="{00000000-0005-0000-0000-0000A74A0000}"/>
    <cellStyle name="Normal 3 2 2 2 2 2 2 3" xfId="19114" xr:uid="{00000000-0005-0000-0000-0000A84A0000}"/>
    <cellStyle name="Normal 3 2 2 2 2 2 3" xfId="19115" xr:uid="{00000000-0005-0000-0000-0000A94A0000}"/>
    <cellStyle name="Normal 3 2 2 2 2 2 4" xfId="19116" xr:uid="{00000000-0005-0000-0000-0000AA4A0000}"/>
    <cellStyle name="Normal 3 2 2 2 2 3" xfId="19117" xr:uid="{00000000-0005-0000-0000-0000AB4A0000}"/>
    <cellStyle name="Normal 3 2 2 2 2 3 2" xfId="19118" xr:uid="{00000000-0005-0000-0000-0000AC4A0000}"/>
    <cellStyle name="Normal 3 2 2 2 2 3 2 2" xfId="19119" xr:uid="{00000000-0005-0000-0000-0000AD4A0000}"/>
    <cellStyle name="Normal 3 2 2 2 2 3 2 3" xfId="19120" xr:uid="{00000000-0005-0000-0000-0000AE4A0000}"/>
    <cellStyle name="Normal 3 2 2 2 2 3 3" xfId="19121" xr:uid="{00000000-0005-0000-0000-0000AF4A0000}"/>
    <cellStyle name="Normal 3 2 2 2 2 3 4" xfId="19122" xr:uid="{00000000-0005-0000-0000-0000B04A0000}"/>
    <cellStyle name="Normal 3 2 2 2 2 4" xfId="19123" xr:uid="{00000000-0005-0000-0000-0000B14A0000}"/>
    <cellStyle name="Normal 3 2 2 2 2 4 2" xfId="19124" xr:uid="{00000000-0005-0000-0000-0000B24A0000}"/>
    <cellStyle name="Normal 3 2 2 2 2 4 2 2" xfId="19125" xr:uid="{00000000-0005-0000-0000-0000B34A0000}"/>
    <cellStyle name="Normal 3 2 2 2 2 4 2 3" xfId="19126" xr:uid="{00000000-0005-0000-0000-0000B44A0000}"/>
    <cellStyle name="Normal 3 2 2 2 2 4 3" xfId="19127" xr:uid="{00000000-0005-0000-0000-0000B54A0000}"/>
    <cellStyle name="Normal 3 2 2 2 2 4 4" xfId="19128" xr:uid="{00000000-0005-0000-0000-0000B64A0000}"/>
    <cellStyle name="Normal 3 2 2 2 2 5" xfId="19129" xr:uid="{00000000-0005-0000-0000-0000B74A0000}"/>
    <cellStyle name="Normal 3 2 2 2 2 5 2" xfId="19130" xr:uid="{00000000-0005-0000-0000-0000B84A0000}"/>
    <cellStyle name="Normal 3 2 2 2 2 5 2 2" xfId="19131" xr:uid="{00000000-0005-0000-0000-0000B94A0000}"/>
    <cellStyle name="Normal 3 2 2 2 2 5 2 3" xfId="19132" xr:uid="{00000000-0005-0000-0000-0000BA4A0000}"/>
    <cellStyle name="Normal 3 2 2 2 2 5 3" xfId="19133" xr:uid="{00000000-0005-0000-0000-0000BB4A0000}"/>
    <cellStyle name="Normal 3 2 2 2 2 5 4" xfId="19134" xr:uid="{00000000-0005-0000-0000-0000BC4A0000}"/>
    <cellStyle name="Normal 3 2 2 2 2 6" xfId="19135" xr:uid="{00000000-0005-0000-0000-0000BD4A0000}"/>
    <cellStyle name="Normal 3 2 2 2 2 6 2" xfId="19136" xr:uid="{00000000-0005-0000-0000-0000BE4A0000}"/>
    <cellStyle name="Normal 3 2 2 2 2 6 2 2" xfId="19137" xr:uid="{00000000-0005-0000-0000-0000BF4A0000}"/>
    <cellStyle name="Normal 3 2 2 2 2 6 2 3" xfId="19138" xr:uid="{00000000-0005-0000-0000-0000C04A0000}"/>
    <cellStyle name="Normal 3 2 2 2 2 6 3" xfId="19139" xr:uid="{00000000-0005-0000-0000-0000C14A0000}"/>
    <cellStyle name="Normal 3 2 2 2 2 6 4" xfId="19140" xr:uid="{00000000-0005-0000-0000-0000C24A0000}"/>
    <cellStyle name="Normal 3 2 2 2 2 7" xfId="19141" xr:uid="{00000000-0005-0000-0000-0000C34A0000}"/>
    <cellStyle name="Normal 3 2 2 2 2 7 2" xfId="19142" xr:uid="{00000000-0005-0000-0000-0000C44A0000}"/>
    <cellStyle name="Normal 3 2 2 2 2 7 2 2" xfId="19143" xr:uid="{00000000-0005-0000-0000-0000C54A0000}"/>
    <cellStyle name="Normal 3 2 2 2 2 7 2 3" xfId="19144" xr:uid="{00000000-0005-0000-0000-0000C64A0000}"/>
    <cellStyle name="Normal 3 2 2 2 2 7 3" xfId="19145" xr:uid="{00000000-0005-0000-0000-0000C74A0000}"/>
    <cellStyle name="Normal 3 2 2 2 2 7 4" xfId="19146" xr:uid="{00000000-0005-0000-0000-0000C84A0000}"/>
    <cellStyle name="Normal 3 2 2 2 2 8" xfId="19147" xr:uid="{00000000-0005-0000-0000-0000C94A0000}"/>
    <cellStyle name="Normal 3 2 2 2 2 8 2" xfId="19148" xr:uid="{00000000-0005-0000-0000-0000CA4A0000}"/>
    <cellStyle name="Normal 3 2 2 2 2 8 3" xfId="19149" xr:uid="{00000000-0005-0000-0000-0000CB4A0000}"/>
    <cellStyle name="Normal 3 2 2 2 2 9" xfId="19150" xr:uid="{00000000-0005-0000-0000-0000CC4A0000}"/>
    <cellStyle name="Normal 3 2 2 2 3" xfId="19151" xr:uid="{00000000-0005-0000-0000-0000CD4A0000}"/>
    <cellStyle name="Normal 3 2 2 2 3 10" xfId="19152" xr:uid="{00000000-0005-0000-0000-0000CE4A0000}"/>
    <cellStyle name="Normal 3 2 2 2 3 2" xfId="19153" xr:uid="{00000000-0005-0000-0000-0000CF4A0000}"/>
    <cellStyle name="Normal 3 2 2 2 3 2 2" xfId="19154" xr:uid="{00000000-0005-0000-0000-0000D04A0000}"/>
    <cellStyle name="Normal 3 2 2 2 3 2 2 2" xfId="19155" xr:uid="{00000000-0005-0000-0000-0000D14A0000}"/>
    <cellStyle name="Normal 3 2 2 2 3 2 2 3" xfId="19156" xr:uid="{00000000-0005-0000-0000-0000D24A0000}"/>
    <cellStyle name="Normal 3 2 2 2 3 2 3" xfId="19157" xr:uid="{00000000-0005-0000-0000-0000D34A0000}"/>
    <cellStyle name="Normal 3 2 2 2 3 2 4" xfId="19158" xr:uid="{00000000-0005-0000-0000-0000D44A0000}"/>
    <cellStyle name="Normal 3 2 2 2 3 3" xfId="19159" xr:uid="{00000000-0005-0000-0000-0000D54A0000}"/>
    <cellStyle name="Normal 3 2 2 2 3 3 2" xfId="19160" xr:uid="{00000000-0005-0000-0000-0000D64A0000}"/>
    <cellStyle name="Normal 3 2 2 2 3 3 2 2" xfId="19161" xr:uid="{00000000-0005-0000-0000-0000D74A0000}"/>
    <cellStyle name="Normal 3 2 2 2 3 3 2 3" xfId="19162" xr:uid="{00000000-0005-0000-0000-0000D84A0000}"/>
    <cellStyle name="Normal 3 2 2 2 3 3 3" xfId="19163" xr:uid="{00000000-0005-0000-0000-0000D94A0000}"/>
    <cellStyle name="Normal 3 2 2 2 3 3 4" xfId="19164" xr:uid="{00000000-0005-0000-0000-0000DA4A0000}"/>
    <cellStyle name="Normal 3 2 2 2 3 4" xfId="19165" xr:uid="{00000000-0005-0000-0000-0000DB4A0000}"/>
    <cellStyle name="Normal 3 2 2 2 3 4 2" xfId="19166" xr:uid="{00000000-0005-0000-0000-0000DC4A0000}"/>
    <cellStyle name="Normal 3 2 2 2 3 4 2 2" xfId="19167" xr:uid="{00000000-0005-0000-0000-0000DD4A0000}"/>
    <cellStyle name="Normal 3 2 2 2 3 4 2 3" xfId="19168" xr:uid="{00000000-0005-0000-0000-0000DE4A0000}"/>
    <cellStyle name="Normal 3 2 2 2 3 4 3" xfId="19169" xr:uid="{00000000-0005-0000-0000-0000DF4A0000}"/>
    <cellStyle name="Normal 3 2 2 2 3 4 4" xfId="19170" xr:uid="{00000000-0005-0000-0000-0000E04A0000}"/>
    <cellStyle name="Normal 3 2 2 2 3 5" xfId="19171" xr:uid="{00000000-0005-0000-0000-0000E14A0000}"/>
    <cellStyle name="Normal 3 2 2 2 3 5 2" xfId="19172" xr:uid="{00000000-0005-0000-0000-0000E24A0000}"/>
    <cellStyle name="Normal 3 2 2 2 3 5 2 2" xfId="19173" xr:uid="{00000000-0005-0000-0000-0000E34A0000}"/>
    <cellStyle name="Normal 3 2 2 2 3 5 2 3" xfId="19174" xr:uid="{00000000-0005-0000-0000-0000E44A0000}"/>
    <cellStyle name="Normal 3 2 2 2 3 5 3" xfId="19175" xr:uid="{00000000-0005-0000-0000-0000E54A0000}"/>
    <cellStyle name="Normal 3 2 2 2 3 5 4" xfId="19176" xr:uid="{00000000-0005-0000-0000-0000E64A0000}"/>
    <cellStyle name="Normal 3 2 2 2 3 6" xfId="19177" xr:uid="{00000000-0005-0000-0000-0000E74A0000}"/>
    <cellStyle name="Normal 3 2 2 2 3 6 2" xfId="19178" xr:uid="{00000000-0005-0000-0000-0000E84A0000}"/>
    <cellStyle name="Normal 3 2 2 2 3 6 2 2" xfId="19179" xr:uid="{00000000-0005-0000-0000-0000E94A0000}"/>
    <cellStyle name="Normal 3 2 2 2 3 6 2 3" xfId="19180" xr:uid="{00000000-0005-0000-0000-0000EA4A0000}"/>
    <cellStyle name="Normal 3 2 2 2 3 6 3" xfId="19181" xr:uid="{00000000-0005-0000-0000-0000EB4A0000}"/>
    <cellStyle name="Normal 3 2 2 2 3 6 4" xfId="19182" xr:uid="{00000000-0005-0000-0000-0000EC4A0000}"/>
    <cellStyle name="Normal 3 2 2 2 3 7" xfId="19183" xr:uid="{00000000-0005-0000-0000-0000ED4A0000}"/>
    <cellStyle name="Normal 3 2 2 2 3 7 2" xfId="19184" xr:uid="{00000000-0005-0000-0000-0000EE4A0000}"/>
    <cellStyle name="Normal 3 2 2 2 3 7 2 2" xfId="19185" xr:uid="{00000000-0005-0000-0000-0000EF4A0000}"/>
    <cellStyle name="Normal 3 2 2 2 3 7 2 3" xfId="19186" xr:uid="{00000000-0005-0000-0000-0000F04A0000}"/>
    <cellStyle name="Normal 3 2 2 2 3 7 3" xfId="19187" xr:uid="{00000000-0005-0000-0000-0000F14A0000}"/>
    <cellStyle name="Normal 3 2 2 2 3 7 4" xfId="19188" xr:uid="{00000000-0005-0000-0000-0000F24A0000}"/>
    <cellStyle name="Normal 3 2 2 2 3 8" xfId="19189" xr:uid="{00000000-0005-0000-0000-0000F34A0000}"/>
    <cellStyle name="Normal 3 2 2 2 3 8 2" xfId="19190" xr:uid="{00000000-0005-0000-0000-0000F44A0000}"/>
    <cellStyle name="Normal 3 2 2 2 3 8 3" xfId="19191" xr:uid="{00000000-0005-0000-0000-0000F54A0000}"/>
    <cellStyle name="Normal 3 2 2 2 3 9" xfId="19192" xr:uid="{00000000-0005-0000-0000-0000F64A0000}"/>
    <cellStyle name="Normal 3 2 2 2 4" xfId="19193" xr:uid="{00000000-0005-0000-0000-0000F74A0000}"/>
    <cellStyle name="Normal 3 2 2 2 4 2" xfId="19194" xr:uid="{00000000-0005-0000-0000-0000F84A0000}"/>
    <cellStyle name="Normal 3 2 2 2 4 2 2" xfId="19195" xr:uid="{00000000-0005-0000-0000-0000F94A0000}"/>
    <cellStyle name="Normal 3 2 2 2 4 2 3" xfId="19196" xr:uid="{00000000-0005-0000-0000-0000FA4A0000}"/>
    <cellStyle name="Normal 3 2 2 2 4 3" xfId="19197" xr:uid="{00000000-0005-0000-0000-0000FB4A0000}"/>
    <cellStyle name="Normal 3 2 2 2 4 4" xfId="19198" xr:uid="{00000000-0005-0000-0000-0000FC4A0000}"/>
    <cellStyle name="Normal 3 2 2 2 5" xfId="19199" xr:uid="{00000000-0005-0000-0000-0000FD4A0000}"/>
    <cellStyle name="Normal 3 2 2 2 5 2" xfId="19200" xr:uid="{00000000-0005-0000-0000-0000FE4A0000}"/>
    <cellStyle name="Normal 3 2 2 2 5 2 2" xfId="19201" xr:uid="{00000000-0005-0000-0000-0000FF4A0000}"/>
    <cellStyle name="Normal 3 2 2 2 5 2 3" xfId="19202" xr:uid="{00000000-0005-0000-0000-0000004B0000}"/>
    <cellStyle name="Normal 3 2 2 2 5 3" xfId="19203" xr:uid="{00000000-0005-0000-0000-0000014B0000}"/>
    <cellStyle name="Normal 3 2 2 2 5 4" xfId="19204" xr:uid="{00000000-0005-0000-0000-0000024B0000}"/>
    <cellStyle name="Normal 3 2 2 2 6" xfId="19205" xr:uid="{00000000-0005-0000-0000-0000034B0000}"/>
    <cellStyle name="Normal 3 2 2 2 6 2" xfId="19206" xr:uid="{00000000-0005-0000-0000-0000044B0000}"/>
    <cellStyle name="Normal 3 2 2 2 6 2 2" xfId="19207" xr:uid="{00000000-0005-0000-0000-0000054B0000}"/>
    <cellStyle name="Normal 3 2 2 2 6 2 3" xfId="19208" xr:uid="{00000000-0005-0000-0000-0000064B0000}"/>
    <cellStyle name="Normal 3 2 2 2 6 3" xfId="19209" xr:uid="{00000000-0005-0000-0000-0000074B0000}"/>
    <cellStyle name="Normal 3 2 2 2 6 4" xfId="19210" xr:uid="{00000000-0005-0000-0000-0000084B0000}"/>
    <cellStyle name="Normal 3 2 2 2 7" xfId="19211" xr:uid="{00000000-0005-0000-0000-0000094B0000}"/>
    <cellStyle name="Normal 3 2 2 2 7 2" xfId="19212" xr:uid="{00000000-0005-0000-0000-00000A4B0000}"/>
    <cellStyle name="Normal 3 2 2 2 7 2 2" xfId="19213" xr:uid="{00000000-0005-0000-0000-00000B4B0000}"/>
    <cellStyle name="Normal 3 2 2 2 7 2 3" xfId="19214" xr:uid="{00000000-0005-0000-0000-00000C4B0000}"/>
    <cellStyle name="Normal 3 2 2 2 7 3" xfId="19215" xr:uid="{00000000-0005-0000-0000-00000D4B0000}"/>
    <cellStyle name="Normal 3 2 2 2 7 4" xfId="19216" xr:uid="{00000000-0005-0000-0000-00000E4B0000}"/>
    <cellStyle name="Normal 3 2 2 2 8" xfId="19217" xr:uid="{00000000-0005-0000-0000-00000F4B0000}"/>
    <cellStyle name="Normal 3 2 2 2 8 2" xfId="19218" xr:uid="{00000000-0005-0000-0000-0000104B0000}"/>
    <cellStyle name="Normal 3 2 2 2 8 2 2" xfId="19219" xr:uid="{00000000-0005-0000-0000-0000114B0000}"/>
    <cellStyle name="Normal 3 2 2 2 8 2 3" xfId="19220" xr:uid="{00000000-0005-0000-0000-0000124B0000}"/>
    <cellStyle name="Normal 3 2 2 2 8 3" xfId="19221" xr:uid="{00000000-0005-0000-0000-0000134B0000}"/>
    <cellStyle name="Normal 3 2 2 2 8 4" xfId="19222" xr:uid="{00000000-0005-0000-0000-0000144B0000}"/>
    <cellStyle name="Normal 3 2 2 2 9" xfId="19223" xr:uid="{00000000-0005-0000-0000-0000154B0000}"/>
    <cellStyle name="Normal 3 2 2 2 9 2" xfId="19224" xr:uid="{00000000-0005-0000-0000-0000164B0000}"/>
    <cellStyle name="Normal 3 2 2 2 9 2 2" xfId="19225" xr:uid="{00000000-0005-0000-0000-0000174B0000}"/>
    <cellStyle name="Normal 3 2 2 2 9 2 3" xfId="19226" xr:uid="{00000000-0005-0000-0000-0000184B0000}"/>
    <cellStyle name="Normal 3 2 2 2 9 3" xfId="19227" xr:uid="{00000000-0005-0000-0000-0000194B0000}"/>
    <cellStyle name="Normal 3 2 2 2 9 4" xfId="19228" xr:uid="{00000000-0005-0000-0000-00001A4B0000}"/>
    <cellStyle name="Normal 3 2 2 3" xfId="19229" xr:uid="{00000000-0005-0000-0000-00001B4B0000}"/>
    <cellStyle name="Normal 3 2 2 3 10" xfId="19230" xr:uid="{00000000-0005-0000-0000-00001C4B0000}"/>
    <cellStyle name="Normal 3 2 2 3 10 2" xfId="19231" xr:uid="{00000000-0005-0000-0000-00001D4B0000}"/>
    <cellStyle name="Normal 3 2 2 3 10 3" xfId="19232" xr:uid="{00000000-0005-0000-0000-00001E4B0000}"/>
    <cellStyle name="Normal 3 2 2 3 11" xfId="19233" xr:uid="{00000000-0005-0000-0000-00001F4B0000}"/>
    <cellStyle name="Normal 3 2 2 3 12" xfId="19234" xr:uid="{00000000-0005-0000-0000-0000204B0000}"/>
    <cellStyle name="Normal 3 2 2 3 2" xfId="19235" xr:uid="{00000000-0005-0000-0000-0000214B0000}"/>
    <cellStyle name="Normal 3 2 2 3 2 10" xfId="19236" xr:uid="{00000000-0005-0000-0000-0000224B0000}"/>
    <cellStyle name="Normal 3 2 2 3 2 2" xfId="19237" xr:uid="{00000000-0005-0000-0000-0000234B0000}"/>
    <cellStyle name="Normal 3 2 2 3 2 2 2" xfId="19238" xr:uid="{00000000-0005-0000-0000-0000244B0000}"/>
    <cellStyle name="Normal 3 2 2 3 2 2 2 2" xfId="19239" xr:uid="{00000000-0005-0000-0000-0000254B0000}"/>
    <cellStyle name="Normal 3 2 2 3 2 2 2 3" xfId="19240" xr:uid="{00000000-0005-0000-0000-0000264B0000}"/>
    <cellStyle name="Normal 3 2 2 3 2 2 3" xfId="19241" xr:uid="{00000000-0005-0000-0000-0000274B0000}"/>
    <cellStyle name="Normal 3 2 2 3 2 2 4" xfId="19242" xr:uid="{00000000-0005-0000-0000-0000284B0000}"/>
    <cellStyle name="Normal 3 2 2 3 2 3" xfId="19243" xr:uid="{00000000-0005-0000-0000-0000294B0000}"/>
    <cellStyle name="Normal 3 2 2 3 2 3 2" xfId="19244" xr:uid="{00000000-0005-0000-0000-00002A4B0000}"/>
    <cellStyle name="Normal 3 2 2 3 2 3 2 2" xfId="19245" xr:uid="{00000000-0005-0000-0000-00002B4B0000}"/>
    <cellStyle name="Normal 3 2 2 3 2 3 2 3" xfId="19246" xr:uid="{00000000-0005-0000-0000-00002C4B0000}"/>
    <cellStyle name="Normal 3 2 2 3 2 3 3" xfId="19247" xr:uid="{00000000-0005-0000-0000-00002D4B0000}"/>
    <cellStyle name="Normal 3 2 2 3 2 3 4" xfId="19248" xr:uid="{00000000-0005-0000-0000-00002E4B0000}"/>
    <cellStyle name="Normal 3 2 2 3 2 4" xfId="19249" xr:uid="{00000000-0005-0000-0000-00002F4B0000}"/>
    <cellStyle name="Normal 3 2 2 3 2 4 2" xfId="19250" xr:uid="{00000000-0005-0000-0000-0000304B0000}"/>
    <cellStyle name="Normal 3 2 2 3 2 4 2 2" xfId="19251" xr:uid="{00000000-0005-0000-0000-0000314B0000}"/>
    <cellStyle name="Normal 3 2 2 3 2 4 2 3" xfId="19252" xr:uid="{00000000-0005-0000-0000-0000324B0000}"/>
    <cellStyle name="Normal 3 2 2 3 2 4 3" xfId="19253" xr:uid="{00000000-0005-0000-0000-0000334B0000}"/>
    <cellStyle name="Normal 3 2 2 3 2 4 4" xfId="19254" xr:uid="{00000000-0005-0000-0000-0000344B0000}"/>
    <cellStyle name="Normal 3 2 2 3 2 5" xfId="19255" xr:uid="{00000000-0005-0000-0000-0000354B0000}"/>
    <cellStyle name="Normal 3 2 2 3 2 5 2" xfId="19256" xr:uid="{00000000-0005-0000-0000-0000364B0000}"/>
    <cellStyle name="Normal 3 2 2 3 2 5 2 2" xfId="19257" xr:uid="{00000000-0005-0000-0000-0000374B0000}"/>
    <cellStyle name="Normal 3 2 2 3 2 5 2 3" xfId="19258" xr:uid="{00000000-0005-0000-0000-0000384B0000}"/>
    <cellStyle name="Normal 3 2 2 3 2 5 3" xfId="19259" xr:uid="{00000000-0005-0000-0000-0000394B0000}"/>
    <cellStyle name="Normal 3 2 2 3 2 5 4" xfId="19260" xr:uid="{00000000-0005-0000-0000-00003A4B0000}"/>
    <cellStyle name="Normal 3 2 2 3 2 6" xfId="19261" xr:uid="{00000000-0005-0000-0000-00003B4B0000}"/>
    <cellStyle name="Normal 3 2 2 3 2 6 2" xfId="19262" xr:uid="{00000000-0005-0000-0000-00003C4B0000}"/>
    <cellStyle name="Normal 3 2 2 3 2 6 2 2" xfId="19263" xr:uid="{00000000-0005-0000-0000-00003D4B0000}"/>
    <cellStyle name="Normal 3 2 2 3 2 6 2 3" xfId="19264" xr:uid="{00000000-0005-0000-0000-00003E4B0000}"/>
    <cellStyle name="Normal 3 2 2 3 2 6 3" xfId="19265" xr:uid="{00000000-0005-0000-0000-00003F4B0000}"/>
    <cellStyle name="Normal 3 2 2 3 2 6 4" xfId="19266" xr:uid="{00000000-0005-0000-0000-0000404B0000}"/>
    <cellStyle name="Normal 3 2 2 3 2 7" xfId="19267" xr:uid="{00000000-0005-0000-0000-0000414B0000}"/>
    <cellStyle name="Normal 3 2 2 3 2 7 2" xfId="19268" xr:uid="{00000000-0005-0000-0000-0000424B0000}"/>
    <cellStyle name="Normal 3 2 2 3 2 7 2 2" xfId="19269" xr:uid="{00000000-0005-0000-0000-0000434B0000}"/>
    <cellStyle name="Normal 3 2 2 3 2 7 2 3" xfId="19270" xr:uid="{00000000-0005-0000-0000-0000444B0000}"/>
    <cellStyle name="Normal 3 2 2 3 2 7 3" xfId="19271" xr:uid="{00000000-0005-0000-0000-0000454B0000}"/>
    <cellStyle name="Normal 3 2 2 3 2 7 4" xfId="19272" xr:uid="{00000000-0005-0000-0000-0000464B0000}"/>
    <cellStyle name="Normal 3 2 2 3 2 8" xfId="19273" xr:uid="{00000000-0005-0000-0000-0000474B0000}"/>
    <cellStyle name="Normal 3 2 2 3 2 8 2" xfId="19274" xr:uid="{00000000-0005-0000-0000-0000484B0000}"/>
    <cellStyle name="Normal 3 2 2 3 2 8 3" xfId="19275" xr:uid="{00000000-0005-0000-0000-0000494B0000}"/>
    <cellStyle name="Normal 3 2 2 3 2 9" xfId="19276" xr:uid="{00000000-0005-0000-0000-00004A4B0000}"/>
    <cellStyle name="Normal 3 2 2 3 3" xfId="19277" xr:uid="{00000000-0005-0000-0000-00004B4B0000}"/>
    <cellStyle name="Normal 3 2 2 3 3 10" xfId="19278" xr:uid="{00000000-0005-0000-0000-00004C4B0000}"/>
    <cellStyle name="Normal 3 2 2 3 3 2" xfId="19279" xr:uid="{00000000-0005-0000-0000-00004D4B0000}"/>
    <cellStyle name="Normal 3 2 2 3 3 2 2" xfId="19280" xr:uid="{00000000-0005-0000-0000-00004E4B0000}"/>
    <cellStyle name="Normal 3 2 2 3 3 2 2 2" xfId="19281" xr:uid="{00000000-0005-0000-0000-00004F4B0000}"/>
    <cellStyle name="Normal 3 2 2 3 3 2 2 3" xfId="19282" xr:uid="{00000000-0005-0000-0000-0000504B0000}"/>
    <cellStyle name="Normal 3 2 2 3 3 2 3" xfId="19283" xr:uid="{00000000-0005-0000-0000-0000514B0000}"/>
    <cellStyle name="Normal 3 2 2 3 3 2 4" xfId="19284" xr:uid="{00000000-0005-0000-0000-0000524B0000}"/>
    <cellStyle name="Normal 3 2 2 3 3 3" xfId="19285" xr:uid="{00000000-0005-0000-0000-0000534B0000}"/>
    <cellStyle name="Normal 3 2 2 3 3 3 2" xfId="19286" xr:uid="{00000000-0005-0000-0000-0000544B0000}"/>
    <cellStyle name="Normal 3 2 2 3 3 3 2 2" xfId="19287" xr:uid="{00000000-0005-0000-0000-0000554B0000}"/>
    <cellStyle name="Normal 3 2 2 3 3 3 2 3" xfId="19288" xr:uid="{00000000-0005-0000-0000-0000564B0000}"/>
    <cellStyle name="Normal 3 2 2 3 3 3 3" xfId="19289" xr:uid="{00000000-0005-0000-0000-0000574B0000}"/>
    <cellStyle name="Normal 3 2 2 3 3 3 4" xfId="19290" xr:uid="{00000000-0005-0000-0000-0000584B0000}"/>
    <cellStyle name="Normal 3 2 2 3 3 4" xfId="19291" xr:uid="{00000000-0005-0000-0000-0000594B0000}"/>
    <cellStyle name="Normal 3 2 2 3 3 4 2" xfId="19292" xr:uid="{00000000-0005-0000-0000-00005A4B0000}"/>
    <cellStyle name="Normal 3 2 2 3 3 4 2 2" xfId="19293" xr:uid="{00000000-0005-0000-0000-00005B4B0000}"/>
    <cellStyle name="Normal 3 2 2 3 3 4 2 3" xfId="19294" xr:uid="{00000000-0005-0000-0000-00005C4B0000}"/>
    <cellStyle name="Normal 3 2 2 3 3 4 3" xfId="19295" xr:uid="{00000000-0005-0000-0000-00005D4B0000}"/>
    <cellStyle name="Normal 3 2 2 3 3 4 4" xfId="19296" xr:uid="{00000000-0005-0000-0000-00005E4B0000}"/>
    <cellStyle name="Normal 3 2 2 3 3 5" xfId="19297" xr:uid="{00000000-0005-0000-0000-00005F4B0000}"/>
    <cellStyle name="Normal 3 2 2 3 3 5 2" xfId="19298" xr:uid="{00000000-0005-0000-0000-0000604B0000}"/>
    <cellStyle name="Normal 3 2 2 3 3 5 2 2" xfId="19299" xr:uid="{00000000-0005-0000-0000-0000614B0000}"/>
    <cellStyle name="Normal 3 2 2 3 3 5 2 3" xfId="19300" xr:uid="{00000000-0005-0000-0000-0000624B0000}"/>
    <cellStyle name="Normal 3 2 2 3 3 5 3" xfId="19301" xr:uid="{00000000-0005-0000-0000-0000634B0000}"/>
    <cellStyle name="Normal 3 2 2 3 3 5 4" xfId="19302" xr:uid="{00000000-0005-0000-0000-0000644B0000}"/>
    <cellStyle name="Normal 3 2 2 3 3 6" xfId="19303" xr:uid="{00000000-0005-0000-0000-0000654B0000}"/>
    <cellStyle name="Normal 3 2 2 3 3 6 2" xfId="19304" xr:uid="{00000000-0005-0000-0000-0000664B0000}"/>
    <cellStyle name="Normal 3 2 2 3 3 6 2 2" xfId="19305" xr:uid="{00000000-0005-0000-0000-0000674B0000}"/>
    <cellStyle name="Normal 3 2 2 3 3 6 2 3" xfId="19306" xr:uid="{00000000-0005-0000-0000-0000684B0000}"/>
    <cellStyle name="Normal 3 2 2 3 3 6 3" xfId="19307" xr:uid="{00000000-0005-0000-0000-0000694B0000}"/>
    <cellStyle name="Normal 3 2 2 3 3 6 4" xfId="19308" xr:uid="{00000000-0005-0000-0000-00006A4B0000}"/>
    <cellStyle name="Normal 3 2 2 3 3 7" xfId="19309" xr:uid="{00000000-0005-0000-0000-00006B4B0000}"/>
    <cellStyle name="Normal 3 2 2 3 3 7 2" xfId="19310" xr:uid="{00000000-0005-0000-0000-00006C4B0000}"/>
    <cellStyle name="Normal 3 2 2 3 3 7 2 2" xfId="19311" xr:uid="{00000000-0005-0000-0000-00006D4B0000}"/>
    <cellStyle name="Normal 3 2 2 3 3 7 2 3" xfId="19312" xr:uid="{00000000-0005-0000-0000-00006E4B0000}"/>
    <cellStyle name="Normal 3 2 2 3 3 7 3" xfId="19313" xr:uid="{00000000-0005-0000-0000-00006F4B0000}"/>
    <cellStyle name="Normal 3 2 2 3 3 7 4" xfId="19314" xr:uid="{00000000-0005-0000-0000-0000704B0000}"/>
    <cellStyle name="Normal 3 2 2 3 3 8" xfId="19315" xr:uid="{00000000-0005-0000-0000-0000714B0000}"/>
    <cellStyle name="Normal 3 2 2 3 3 8 2" xfId="19316" xr:uid="{00000000-0005-0000-0000-0000724B0000}"/>
    <cellStyle name="Normal 3 2 2 3 3 8 3" xfId="19317" xr:uid="{00000000-0005-0000-0000-0000734B0000}"/>
    <cellStyle name="Normal 3 2 2 3 3 9" xfId="19318" xr:uid="{00000000-0005-0000-0000-0000744B0000}"/>
    <cellStyle name="Normal 3 2 2 3 4" xfId="19319" xr:uid="{00000000-0005-0000-0000-0000754B0000}"/>
    <cellStyle name="Normal 3 2 2 3 4 2" xfId="19320" xr:uid="{00000000-0005-0000-0000-0000764B0000}"/>
    <cellStyle name="Normal 3 2 2 3 4 2 2" xfId="19321" xr:uid="{00000000-0005-0000-0000-0000774B0000}"/>
    <cellStyle name="Normal 3 2 2 3 4 2 3" xfId="19322" xr:uid="{00000000-0005-0000-0000-0000784B0000}"/>
    <cellStyle name="Normal 3 2 2 3 4 3" xfId="19323" xr:uid="{00000000-0005-0000-0000-0000794B0000}"/>
    <cellStyle name="Normal 3 2 2 3 4 4" xfId="19324" xr:uid="{00000000-0005-0000-0000-00007A4B0000}"/>
    <cellStyle name="Normal 3 2 2 3 5" xfId="19325" xr:uid="{00000000-0005-0000-0000-00007B4B0000}"/>
    <cellStyle name="Normal 3 2 2 3 5 2" xfId="19326" xr:uid="{00000000-0005-0000-0000-00007C4B0000}"/>
    <cellStyle name="Normal 3 2 2 3 5 2 2" xfId="19327" xr:uid="{00000000-0005-0000-0000-00007D4B0000}"/>
    <cellStyle name="Normal 3 2 2 3 5 2 3" xfId="19328" xr:uid="{00000000-0005-0000-0000-00007E4B0000}"/>
    <cellStyle name="Normal 3 2 2 3 5 3" xfId="19329" xr:uid="{00000000-0005-0000-0000-00007F4B0000}"/>
    <cellStyle name="Normal 3 2 2 3 5 4" xfId="19330" xr:uid="{00000000-0005-0000-0000-0000804B0000}"/>
    <cellStyle name="Normal 3 2 2 3 6" xfId="19331" xr:uid="{00000000-0005-0000-0000-0000814B0000}"/>
    <cellStyle name="Normal 3 2 2 3 6 2" xfId="19332" xr:uid="{00000000-0005-0000-0000-0000824B0000}"/>
    <cellStyle name="Normal 3 2 2 3 6 2 2" xfId="19333" xr:uid="{00000000-0005-0000-0000-0000834B0000}"/>
    <cellStyle name="Normal 3 2 2 3 6 2 3" xfId="19334" xr:uid="{00000000-0005-0000-0000-0000844B0000}"/>
    <cellStyle name="Normal 3 2 2 3 6 3" xfId="19335" xr:uid="{00000000-0005-0000-0000-0000854B0000}"/>
    <cellStyle name="Normal 3 2 2 3 6 4" xfId="19336" xr:uid="{00000000-0005-0000-0000-0000864B0000}"/>
    <cellStyle name="Normal 3 2 2 3 7" xfId="19337" xr:uid="{00000000-0005-0000-0000-0000874B0000}"/>
    <cellStyle name="Normal 3 2 2 3 7 2" xfId="19338" xr:uid="{00000000-0005-0000-0000-0000884B0000}"/>
    <cellStyle name="Normal 3 2 2 3 7 2 2" xfId="19339" xr:uid="{00000000-0005-0000-0000-0000894B0000}"/>
    <cellStyle name="Normal 3 2 2 3 7 2 3" xfId="19340" xr:uid="{00000000-0005-0000-0000-00008A4B0000}"/>
    <cellStyle name="Normal 3 2 2 3 7 3" xfId="19341" xr:uid="{00000000-0005-0000-0000-00008B4B0000}"/>
    <cellStyle name="Normal 3 2 2 3 7 4" xfId="19342" xr:uid="{00000000-0005-0000-0000-00008C4B0000}"/>
    <cellStyle name="Normal 3 2 2 3 8" xfId="19343" xr:uid="{00000000-0005-0000-0000-00008D4B0000}"/>
    <cellStyle name="Normal 3 2 2 3 8 2" xfId="19344" xr:uid="{00000000-0005-0000-0000-00008E4B0000}"/>
    <cellStyle name="Normal 3 2 2 3 8 2 2" xfId="19345" xr:uid="{00000000-0005-0000-0000-00008F4B0000}"/>
    <cellStyle name="Normal 3 2 2 3 8 2 3" xfId="19346" xr:uid="{00000000-0005-0000-0000-0000904B0000}"/>
    <cellStyle name="Normal 3 2 2 3 8 3" xfId="19347" xr:uid="{00000000-0005-0000-0000-0000914B0000}"/>
    <cellStyle name="Normal 3 2 2 3 8 4" xfId="19348" xr:uid="{00000000-0005-0000-0000-0000924B0000}"/>
    <cellStyle name="Normal 3 2 2 3 9" xfId="19349" xr:uid="{00000000-0005-0000-0000-0000934B0000}"/>
    <cellStyle name="Normal 3 2 2 3 9 2" xfId="19350" xr:uid="{00000000-0005-0000-0000-0000944B0000}"/>
    <cellStyle name="Normal 3 2 2 3 9 2 2" xfId="19351" xr:uid="{00000000-0005-0000-0000-0000954B0000}"/>
    <cellStyle name="Normal 3 2 2 3 9 2 3" xfId="19352" xr:uid="{00000000-0005-0000-0000-0000964B0000}"/>
    <cellStyle name="Normal 3 2 2 3 9 3" xfId="19353" xr:uid="{00000000-0005-0000-0000-0000974B0000}"/>
    <cellStyle name="Normal 3 2 2 3 9 4" xfId="19354" xr:uid="{00000000-0005-0000-0000-0000984B0000}"/>
    <cellStyle name="Normal 3 2 2 4" xfId="19355" xr:uid="{00000000-0005-0000-0000-0000994B0000}"/>
    <cellStyle name="Normal 3 2 2 4 10" xfId="19356" xr:uid="{00000000-0005-0000-0000-00009A4B0000}"/>
    <cellStyle name="Normal 3 2 2 4 10 2" xfId="19357" xr:uid="{00000000-0005-0000-0000-00009B4B0000}"/>
    <cellStyle name="Normal 3 2 2 4 10 3" xfId="19358" xr:uid="{00000000-0005-0000-0000-00009C4B0000}"/>
    <cellStyle name="Normal 3 2 2 4 11" xfId="19359" xr:uid="{00000000-0005-0000-0000-00009D4B0000}"/>
    <cellStyle name="Normal 3 2 2 4 12" xfId="19360" xr:uid="{00000000-0005-0000-0000-00009E4B0000}"/>
    <cellStyle name="Normal 3 2 2 4 2" xfId="19361" xr:uid="{00000000-0005-0000-0000-00009F4B0000}"/>
    <cellStyle name="Normal 3 2 2 4 2 10" xfId="19362" xr:uid="{00000000-0005-0000-0000-0000A04B0000}"/>
    <cellStyle name="Normal 3 2 2 4 2 2" xfId="19363" xr:uid="{00000000-0005-0000-0000-0000A14B0000}"/>
    <cellStyle name="Normal 3 2 2 4 2 2 2" xfId="19364" xr:uid="{00000000-0005-0000-0000-0000A24B0000}"/>
    <cellStyle name="Normal 3 2 2 4 2 2 2 2" xfId="19365" xr:uid="{00000000-0005-0000-0000-0000A34B0000}"/>
    <cellStyle name="Normal 3 2 2 4 2 2 2 3" xfId="19366" xr:uid="{00000000-0005-0000-0000-0000A44B0000}"/>
    <cellStyle name="Normal 3 2 2 4 2 2 3" xfId="19367" xr:uid="{00000000-0005-0000-0000-0000A54B0000}"/>
    <cellStyle name="Normal 3 2 2 4 2 2 4" xfId="19368" xr:uid="{00000000-0005-0000-0000-0000A64B0000}"/>
    <cellStyle name="Normal 3 2 2 4 2 3" xfId="19369" xr:uid="{00000000-0005-0000-0000-0000A74B0000}"/>
    <cellStyle name="Normal 3 2 2 4 2 3 2" xfId="19370" xr:uid="{00000000-0005-0000-0000-0000A84B0000}"/>
    <cellStyle name="Normal 3 2 2 4 2 3 2 2" xfId="19371" xr:uid="{00000000-0005-0000-0000-0000A94B0000}"/>
    <cellStyle name="Normal 3 2 2 4 2 3 2 3" xfId="19372" xr:uid="{00000000-0005-0000-0000-0000AA4B0000}"/>
    <cellStyle name="Normal 3 2 2 4 2 3 3" xfId="19373" xr:uid="{00000000-0005-0000-0000-0000AB4B0000}"/>
    <cellStyle name="Normal 3 2 2 4 2 3 4" xfId="19374" xr:uid="{00000000-0005-0000-0000-0000AC4B0000}"/>
    <cellStyle name="Normal 3 2 2 4 2 4" xfId="19375" xr:uid="{00000000-0005-0000-0000-0000AD4B0000}"/>
    <cellStyle name="Normal 3 2 2 4 2 4 2" xfId="19376" xr:uid="{00000000-0005-0000-0000-0000AE4B0000}"/>
    <cellStyle name="Normal 3 2 2 4 2 4 2 2" xfId="19377" xr:uid="{00000000-0005-0000-0000-0000AF4B0000}"/>
    <cellStyle name="Normal 3 2 2 4 2 4 2 3" xfId="19378" xr:uid="{00000000-0005-0000-0000-0000B04B0000}"/>
    <cellStyle name="Normal 3 2 2 4 2 4 3" xfId="19379" xr:uid="{00000000-0005-0000-0000-0000B14B0000}"/>
    <cellStyle name="Normal 3 2 2 4 2 4 4" xfId="19380" xr:uid="{00000000-0005-0000-0000-0000B24B0000}"/>
    <cellStyle name="Normal 3 2 2 4 2 5" xfId="19381" xr:uid="{00000000-0005-0000-0000-0000B34B0000}"/>
    <cellStyle name="Normal 3 2 2 4 2 5 2" xfId="19382" xr:uid="{00000000-0005-0000-0000-0000B44B0000}"/>
    <cellStyle name="Normal 3 2 2 4 2 5 2 2" xfId="19383" xr:uid="{00000000-0005-0000-0000-0000B54B0000}"/>
    <cellStyle name="Normal 3 2 2 4 2 5 2 3" xfId="19384" xr:uid="{00000000-0005-0000-0000-0000B64B0000}"/>
    <cellStyle name="Normal 3 2 2 4 2 5 3" xfId="19385" xr:uid="{00000000-0005-0000-0000-0000B74B0000}"/>
    <cellStyle name="Normal 3 2 2 4 2 5 4" xfId="19386" xr:uid="{00000000-0005-0000-0000-0000B84B0000}"/>
    <cellStyle name="Normal 3 2 2 4 2 6" xfId="19387" xr:uid="{00000000-0005-0000-0000-0000B94B0000}"/>
    <cellStyle name="Normal 3 2 2 4 2 6 2" xfId="19388" xr:uid="{00000000-0005-0000-0000-0000BA4B0000}"/>
    <cellStyle name="Normal 3 2 2 4 2 6 2 2" xfId="19389" xr:uid="{00000000-0005-0000-0000-0000BB4B0000}"/>
    <cellStyle name="Normal 3 2 2 4 2 6 2 3" xfId="19390" xr:uid="{00000000-0005-0000-0000-0000BC4B0000}"/>
    <cellStyle name="Normal 3 2 2 4 2 6 3" xfId="19391" xr:uid="{00000000-0005-0000-0000-0000BD4B0000}"/>
    <cellStyle name="Normal 3 2 2 4 2 6 4" xfId="19392" xr:uid="{00000000-0005-0000-0000-0000BE4B0000}"/>
    <cellStyle name="Normal 3 2 2 4 2 7" xfId="19393" xr:uid="{00000000-0005-0000-0000-0000BF4B0000}"/>
    <cellStyle name="Normal 3 2 2 4 2 7 2" xfId="19394" xr:uid="{00000000-0005-0000-0000-0000C04B0000}"/>
    <cellStyle name="Normal 3 2 2 4 2 7 2 2" xfId="19395" xr:uid="{00000000-0005-0000-0000-0000C14B0000}"/>
    <cellStyle name="Normal 3 2 2 4 2 7 2 3" xfId="19396" xr:uid="{00000000-0005-0000-0000-0000C24B0000}"/>
    <cellStyle name="Normal 3 2 2 4 2 7 3" xfId="19397" xr:uid="{00000000-0005-0000-0000-0000C34B0000}"/>
    <cellStyle name="Normal 3 2 2 4 2 7 4" xfId="19398" xr:uid="{00000000-0005-0000-0000-0000C44B0000}"/>
    <cellStyle name="Normal 3 2 2 4 2 8" xfId="19399" xr:uid="{00000000-0005-0000-0000-0000C54B0000}"/>
    <cellStyle name="Normal 3 2 2 4 2 8 2" xfId="19400" xr:uid="{00000000-0005-0000-0000-0000C64B0000}"/>
    <cellStyle name="Normal 3 2 2 4 2 8 3" xfId="19401" xr:uid="{00000000-0005-0000-0000-0000C74B0000}"/>
    <cellStyle name="Normal 3 2 2 4 2 9" xfId="19402" xr:uid="{00000000-0005-0000-0000-0000C84B0000}"/>
    <cellStyle name="Normal 3 2 2 4 3" xfId="19403" xr:uid="{00000000-0005-0000-0000-0000C94B0000}"/>
    <cellStyle name="Normal 3 2 2 4 3 10" xfId="19404" xr:uid="{00000000-0005-0000-0000-0000CA4B0000}"/>
    <cellStyle name="Normal 3 2 2 4 3 2" xfId="19405" xr:uid="{00000000-0005-0000-0000-0000CB4B0000}"/>
    <cellStyle name="Normal 3 2 2 4 3 2 2" xfId="19406" xr:uid="{00000000-0005-0000-0000-0000CC4B0000}"/>
    <cellStyle name="Normal 3 2 2 4 3 2 2 2" xfId="19407" xr:uid="{00000000-0005-0000-0000-0000CD4B0000}"/>
    <cellStyle name="Normal 3 2 2 4 3 2 2 3" xfId="19408" xr:uid="{00000000-0005-0000-0000-0000CE4B0000}"/>
    <cellStyle name="Normal 3 2 2 4 3 2 3" xfId="19409" xr:uid="{00000000-0005-0000-0000-0000CF4B0000}"/>
    <cellStyle name="Normal 3 2 2 4 3 2 4" xfId="19410" xr:uid="{00000000-0005-0000-0000-0000D04B0000}"/>
    <cellStyle name="Normal 3 2 2 4 3 3" xfId="19411" xr:uid="{00000000-0005-0000-0000-0000D14B0000}"/>
    <cellStyle name="Normal 3 2 2 4 3 3 2" xfId="19412" xr:uid="{00000000-0005-0000-0000-0000D24B0000}"/>
    <cellStyle name="Normal 3 2 2 4 3 3 2 2" xfId="19413" xr:uid="{00000000-0005-0000-0000-0000D34B0000}"/>
    <cellStyle name="Normal 3 2 2 4 3 3 2 3" xfId="19414" xr:uid="{00000000-0005-0000-0000-0000D44B0000}"/>
    <cellStyle name="Normal 3 2 2 4 3 3 3" xfId="19415" xr:uid="{00000000-0005-0000-0000-0000D54B0000}"/>
    <cellStyle name="Normal 3 2 2 4 3 3 4" xfId="19416" xr:uid="{00000000-0005-0000-0000-0000D64B0000}"/>
    <cellStyle name="Normal 3 2 2 4 3 4" xfId="19417" xr:uid="{00000000-0005-0000-0000-0000D74B0000}"/>
    <cellStyle name="Normal 3 2 2 4 3 4 2" xfId="19418" xr:uid="{00000000-0005-0000-0000-0000D84B0000}"/>
    <cellStyle name="Normal 3 2 2 4 3 4 2 2" xfId="19419" xr:uid="{00000000-0005-0000-0000-0000D94B0000}"/>
    <cellStyle name="Normal 3 2 2 4 3 4 2 3" xfId="19420" xr:uid="{00000000-0005-0000-0000-0000DA4B0000}"/>
    <cellStyle name="Normal 3 2 2 4 3 4 3" xfId="19421" xr:uid="{00000000-0005-0000-0000-0000DB4B0000}"/>
    <cellStyle name="Normal 3 2 2 4 3 4 4" xfId="19422" xr:uid="{00000000-0005-0000-0000-0000DC4B0000}"/>
    <cellStyle name="Normal 3 2 2 4 3 5" xfId="19423" xr:uid="{00000000-0005-0000-0000-0000DD4B0000}"/>
    <cellStyle name="Normal 3 2 2 4 3 5 2" xfId="19424" xr:uid="{00000000-0005-0000-0000-0000DE4B0000}"/>
    <cellStyle name="Normal 3 2 2 4 3 5 2 2" xfId="19425" xr:uid="{00000000-0005-0000-0000-0000DF4B0000}"/>
    <cellStyle name="Normal 3 2 2 4 3 5 2 3" xfId="19426" xr:uid="{00000000-0005-0000-0000-0000E04B0000}"/>
    <cellStyle name="Normal 3 2 2 4 3 5 3" xfId="19427" xr:uid="{00000000-0005-0000-0000-0000E14B0000}"/>
    <cellStyle name="Normal 3 2 2 4 3 5 4" xfId="19428" xr:uid="{00000000-0005-0000-0000-0000E24B0000}"/>
    <cellStyle name="Normal 3 2 2 4 3 6" xfId="19429" xr:uid="{00000000-0005-0000-0000-0000E34B0000}"/>
    <cellStyle name="Normal 3 2 2 4 3 6 2" xfId="19430" xr:uid="{00000000-0005-0000-0000-0000E44B0000}"/>
    <cellStyle name="Normal 3 2 2 4 3 6 2 2" xfId="19431" xr:uid="{00000000-0005-0000-0000-0000E54B0000}"/>
    <cellStyle name="Normal 3 2 2 4 3 6 2 3" xfId="19432" xr:uid="{00000000-0005-0000-0000-0000E64B0000}"/>
    <cellStyle name="Normal 3 2 2 4 3 6 3" xfId="19433" xr:uid="{00000000-0005-0000-0000-0000E74B0000}"/>
    <cellStyle name="Normal 3 2 2 4 3 6 4" xfId="19434" xr:uid="{00000000-0005-0000-0000-0000E84B0000}"/>
    <cellStyle name="Normal 3 2 2 4 3 7" xfId="19435" xr:uid="{00000000-0005-0000-0000-0000E94B0000}"/>
    <cellStyle name="Normal 3 2 2 4 3 7 2" xfId="19436" xr:uid="{00000000-0005-0000-0000-0000EA4B0000}"/>
    <cellStyle name="Normal 3 2 2 4 3 7 2 2" xfId="19437" xr:uid="{00000000-0005-0000-0000-0000EB4B0000}"/>
    <cellStyle name="Normal 3 2 2 4 3 7 2 3" xfId="19438" xr:uid="{00000000-0005-0000-0000-0000EC4B0000}"/>
    <cellStyle name="Normal 3 2 2 4 3 7 3" xfId="19439" xr:uid="{00000000-0005-0000-0000-0000ED4B0000}"/>
    <cellStyle name="Normal 3 2 2 4 3 7 4" xfId="19440" xr:uid="{00000000-0005-0000-0000-0000EE4B0000}"/>
    <cellStyle name="Normal 3 2 2 4 3 8" xfId="19441" xr:uid="{00000000-0005-0000-0000-0000EF4B0000}"/>
    <cellStyle name="Normal 3 2 2 4 3 8 2" xfId="19442" xr:uid="{00000000-0005-0000-0000-0000F04B0000}"/>
    <cellStyle name="Normal 3 2 2 4 3 8 3" xfId="19443" xr:uid="{00000000-0005-0000-0000-0000F14B0000}"/>
    <cellStyle name="Normal 3 2 2 4 3 9" xfId="19444" xr:uid="{00000000-0005-0000-0000-0000F24B0000}"/>
    <cellStyle name="Normal 3 2 2 4 4" xfId="19445" xr:uid="{00000000-0005-0000-0000-0000F34B0000}"/>
    <cellStyle name="Normal 3 2 2 4 4 2" xfId="19446" xr:uid="{00000000-0005-0000-0000-0000F44B0000}"/>
    <cellStyle name="Normal 3 2 2 4 4 2 2" xfId="19447" xr:uid="{00000000-0005-0000-0000-0000F54B0000}"/>
    <cellStyle name="Normal 3 2 2 4 4 2 3" xfId="19448" xr:uid="{00000000-0005-0000-0000-0000F64B0000}"/>
    <cellStyle name="Normal 3 2 2 4 4 3" xfId="19449" xr:uid="{00000000-0005-0000-0000-0000F74B0000}"/>
    <cellStyle name="Normal 3 2 2 4 4 4" xfId="19450" xr:uid="{00000000-0005-0000-0000-0000F84B0000}"/>
    <cellStyle name="Normal 3 2 2 4 5" xfId="19451" xr:uid="{00000000-0005-0000-0000-0000F94B0000}"/>
    <cellStyle name="Normal 3 2 2 4 5 2" xfId="19452" xr:uid="{00000000-0005-0000-0000-0000FA4B0000}"/>
    <cellStyle name="Normal 3 2 2 4 5 2 2" xfId="19453" xr:uid="{00000000-0005-0000-0000-0000FB4B0000}"/>
    <cellStyle name="Normal 3 2 2 4 5 2 3" xfId="19454" xr:uid="{00000000-0005-0000-0000-0000FC4B0000}"/>
    <cellStyle name="Normal 3 2 2 4 5 3" xfId="19455" xr:uid="{00000000-0005-0000-0000-0000FD4B0000}"/>
    <cellStyle name="Normal 3 2 2 4 5 4" xfId="19456" xr:uid="{00000000-0005-0000-0000-0000FE4B0000}"/>
    <cellStyle name="Normal 3 2 2 4 6" xfId="19457" xr:uid="{00000000-0005-0000-0000-0000FF4B0000}"/>
    <cellStyle name="Normal 3 2 2 4 6 2" xfId="19458" xr:uid="{00000000-0005-0000-0000-0000004C0000}"/>
    <cellStyle name="Normal 3 2 2 4 6 2 2" xfId="19459" xr:uid="{00000000-0005-0000-0000-0000014C0000}"/>
    <cellStyle name="Normal 3 2 2 4 6 2 3" xfId="19460" xr:uid="{00000000-0005-0000-0000-0000024C0000}"/>
    <cellStyle name="Normal 3 2 2 4 6 3" xfId="19461" xr:uid="{00000000-0005-0000-0000-0000034C0000}"/>
    <cellStyle name="Normal 3 2 2 4 6 4" xfId="19462" xr:uid="{00000000-0005-0000-0000-0000044C0000}"/>
    <cellStyle name="Normal 3 2 2 4 7" xfId="19463" xr:uid="{00000000-0005-0000-0000-0000054C0000}"/>
    <cellStyle name="Normal 3 2 2 4 7 2" xfId="19464" xr:uid="{00000000-0005-0000-0000-0000064C0000}"/>
    <cellStyle name="Normal 3 2 2 4 7 2 2" xfId="19465" xr:uid="{00000000-0005-0000-0000-0000074C0000}"/>
    <cellStyle name="Normal 3 2 2 4 7 2 3" xfId="19466" xr:uid="{00000000-0005-0000-0000-0000084C0000}"/>
    <cellStyle name="Normal 3 2 2 4 7 3" xfId="19467" xr:uid="{00000000-0005-0000-0000-0000094C0000}"/>
    <cellStyle name="Normal 3 2 2 4 7 4" xfId="19468" xr:uid="{00000000-0005-0000-0000-00000A4C0000}"/>
    <cellStyle name="Normal 3 2 2 4 8" xfId="19469" xr:uid="{00000000-0005-0000-0000-00000B4C0000}"/>
    <cellStyle name="Normal 3 2 2 4 8 2" xfId="19470" xr:uid="{00000000-0005-0000-0000-00000C4C0000}"/>
    <cellStyle name="Normal 3 2 2 4 8 2 2" xfId="19471" xr:uid="{00000000-0005-0000-0000-00000D4C0000}"/>
    <cellStyle name="Normal 3 2 2 4 8 2 3" xfId="19472" xr:uid="{00000000-0005-0000-0000-00000E4C0000}"/>
    <cellStyle name="Normal 3 2 2 4 8 3" xfId="19473" xr:uid="{00000000-0005-0000-0000-00000F4C0000}"/>
    <cellStyle name="Normal 3 2 2 4 8 4" xfId="19474" xr:uid="{00000000-0005-0000-0000-0000104C0000}"/>
    <cellStyle name="Normal 3 2 2 4 9" xfId="19475" xr:uid="{00000000-0005-0000-0000-0000114C0000}"/>
    <cellStyle name="Normal 3 2 2 4 9 2" xfId="19476" xr:uid="{00000000-0005-0000-0000-0000124C0000}"/>
    <cellStyle name="Normal 3 2 2 4 9 2 2" xfId="19477" xr:uid="{00000000-0005-0000-0000-0000134C0000}"/>
    <cellStyle name="Normal 3 2 2 4 9 2 3" xfId="19478" xr:uid="{00000000-0005-0000-0000-0000144C0000}"/>
    <cellStyle name="Normal 3 2 2 4 9 3" xfId="19479" xr:uid="{00000000-0005-0000-0000-0000154C0000}"/>
    <cellStyle name="Normal 3 2 2 4 9 4" xfId="19480" xr:uid="{00000000-0005-0000-0000-0000164C0000}"/>
    <cellStyle name="Normal 3 2 2 5" xfId="19481" xr:uid="{00000000-0005-0000-0000-0000174C0000}"/>
    <cellStyle name="Normal 3 2 2 5 10" xfId="19482" xr:uid="{00000000-0005-0000-0000-0000184C0000}"/>
    <cellStyle name="Normal 3 2 2 5 2" xfId="19483" xr:uid="{00000000-0005-0000-0000-0000194C0000}"/>
    <cellStyle name="Normal 3 2 2 5 2 2" xfId="19484" xr:uid="{00000000-0005-0000-0000-00001A4C0000}"/>
    <cellStyle name="Normal 3 2 2 5 2 2 2" xfId="19485" xr:uid="{00000000-0005-0000-0000-00001B4C0000}"/>
    <cellStyle name="Normal 3 2 2 5 2 2 3" xfId="19486" xr:uid="{00000000-0005-0000-0000-00001C4C0000}"/>
    <cellStyle name="Normal 3 2 2 5 2 3" xfId="19487" xr:uid="{00000000-0005-0000-0000-00001D4C0000}"/>
    <cellStyle name="Normal 3 2 2 5 2 4" xfId="19488" xr:uid="{00000000-0005-0000-0000-00001E4C0000}"/>
    <cellStyle name="Normal 3 2 2 5 3" xfId="19489" xr:uid="{00000000-0005-0000-0000-00001F4C0000}"/>
    <cellStyle name="Normal 3 2 2 5 3 2" xfId="19490" xr:uid="{00000000-0005-0000-0000-0000204C0000}"/>
    <cellStyle name="Normal 3 2 2 5 3 2 2" xfId="19491" xr:uid="{00000000-0005-0000-0000-0000214C0000}"/>
    <cellStyle name="Normal 3 2 2 5 3 2 3" xfId="19492" xr:uid="{00000000-0005-0000-0000-0000224C0000}"/>
    <cellStyle name="Normal 3 2 2 5 3 3" xfId="19493" xr:uid="{00000000-0005-0000-0000-0000234C0000}"/>
    <cellStyle name="Normal 3 2 2 5 3 4" xfId="19494" xr:uid="{00000000-0005-0000-0000-0000244C0000}"/>
    <cellStyle name="Normal 3 2 2 5 4" xfId="19495" xr:uid="{00000000-0005-0000-0000-0000254C0000}"/>
    <cellStyle name="Normal 3 2 2 5 4 2" xfId="19496" xr:uid="{00000000-0005-0000-0000-0000264C0000}"/>
    <cellStyle name="Normal 3 2 2 5 4 2 2" xfId="19497" xr:uid="{00000000-0005-0000-0000-0000274C0000}"/>
    <cellStyle name="Normal 3 2 2 5 4 2 3" xfId="19498" xr:uid="{00000000-0005-0000-0000-0000284C0000}"/>
    <cellStyle name="Normal 3 2 2 5 4 3" xfId="19499" xr:uid="{00000000-0005-0000-0000-0000294C0000}"/>
    <cellStyle name="Normal 3 2 2 5 4 4" xfId="19500" xr:uid="{00000000-0005-0000-0000-00002A4C0000}"/>
    <cellStyle name="Normal 3 2 2 5 5" xfId="19501" xr:uid="{00000000-0005-0000-0000-00002B4C0000}"/>
    <cellStyle name="Normal 3 2 2 5 5 2" xfId="19502" xr:uid="{00000000-0005-0000-0000-00002C4C0000}"/>
    <cellStyle name="Normal 3 2 2 5 5 2 2" xfId="19503" xr:uid="{00000000-0005-0000-0000-00002D4C0000}"/>
    <cellStyle name="Normal 3 2 2 5 5 2 3" xfId="19504" xr:uid="{00000000-0005-0000-0000-00002E4C0000}"/>
    <cellStyle name="Normal 3 2 2 5 5 3" xfId="19505" xr:uid="{00000000-0005-0000-0000-00002F4C0000}"/>
    <cellStyle name="Normal 3 2 2 5 5 4" xfId="19506" xr:uid="{00000000-0005-0000-0000-0000304C0000}"/>
    <cellStyle name="Normal 3 2 2 5 6" xfId="19507" xr:uid="{00000000-0005-0000-0000-0000314C0000}"/>
    <cellStyle name="Normal 3 2 2 5 6 2" xfId="19508" xr:uid="{00000000-0005-0000-0000-0000324C0000}"/>
    <cellStyle name="Normal 3 2 2 5 6 2 2" xfId="19509" xr:uid="{00000000-0005-0000-0000-0000334C0000}"/>
    <cellStyle name="Normal 3 2 2 5 6 2 3" xfId="19510" xr:uid="{00000000-0005-0000-0000-0000344C0000}"/>
    <cellStyle name="Normal 3 2 2 5 6 3" xfId="19511" xr:uid="{00000000-0005-0000-0000-0000354C0000}"/>
    <cellStyle name="Normal 3 2 2 5 6 4" xfId="19512" xr:uid="{00000000-0005-0000-0000-0000364C0000}"/>
    <cellStyle name="Normal 3 2 2 5 7" xfId="19513" xr:uid="{00000000-0005-0000-0000-0000374C0000}"/>
    <cellStyle name="Normal 3 2 2 5 7 2" xfId="19514" xr:uid="{00000000-0005-0000-0000-0000384C0000}"/>
    <cellStyle name="Normal 3 2 2 5 7 2 2" xfId="19515" xr:uid="{00000000-0005-0000-0000-0000394C0000}"/>
    <cellStyle name="Normal 3 2 2 5 7 2 3" xfId="19516" xr:uid="{00000000-0005-0000-0000-00003A4C0000}"/>
    <cellStyle name="Normal 3 2 2 5 7 3" xfId="19517" xr:uid="{00000000-0005-0000-0000-00003B4C0000}"/>
    <cellStyle name="Normal 3 2 2 5 7 4" xfId="19518" xr:uid="{00000000-0005-0000-0000-00003C4C0000}"/>
    <cellStyle name="Normal 3 2 2 5 8" xfId="19519" xr:uid="{00000000-0005-0000-0000-00003D4C0000}"/>
    <cellStyle name="Normal 3 2 2 5 8 2" xfId="19520" xr:uid="{00000000-0005-0000-0000-00003E4C0000}"/>
    <cellStyle name="Normal 3 2 2 5 8 3" xfId="19521" xr:uid="{00000000-0005-0000-0000-00003F4C0000}"/>
    <cellStyle name="Normal 3 2 2 5 9" xfId="19522" xr:uid="{00000000-0005-0000-0000-0000404C0000}"/>
    <cellStyle name="Normal 3 2 2 6" xfId="19523" xr:uid="{00000000-0005-0000-0000-0000414C0000}"/>
    <cellStyle name="Normal 3 2 2 6 10" xfId="19524" xr:uid="{00000000-0005-0000-0000-0000424C0000}"/>
    <cellStyle name="Normal 3 2 2 6 2" xfId="19525" xr:uid="{00000000-0005-0000-0000-0000434C0000}"/>
    <cellStyle name="Normal 3 2 2 6 2 2" xfId="19526" xr:uid="{00000000-0005-0000-0000-0000444C0000}"/>
    <cellStyle name="Normal 3 2 2 6 2 2 2" xfId="19527" xr:uid="{00000000-0005-0000-0000-0000454C0000}"/>
    <cellStyle name="Normal 3 2 2 6 2 2 3" xfId="19528" xr:uid="{00000000-0005-0000-0000-0000464C0000}"/>
    <cellStyle name="Normal 3 2 2 6 2 3" xfId="19529" xr:uid="{00000000-0005-0000-0000-0000474C0000}"/>
    <cellStyle name="Normal 3 2 2 6 2 4" xfId="19530" xr:uid="{00000000-0005-0000-0000-0000484C0000}"/>
    <cellStyle name="Normal 3 2 2 6 3" xfId="19531" xr:uid="{00000000-0005-0000-0000-0000494C0000}"/>
    <cellStyle name="Normal 3 2 2 6 3 2" xfId="19532" xr:uid="{00000000-0005-0000-0000-00004A4C0000}"/>
    <cellStyle name="Normal 3 2 2 6 3 2 2" xfId="19533" xr:uid="{00000000-0005-0000-0000-00004B4C0000}"/>
    <cellStyle name="Normal 3 2 2 6 3 2 3" xfId="19534" xr:uid="{00000000-0005-0000-0000-00004C4C0000}"/>
    <cellStyle name="Normal 3 2 2 6 3 3" xfId="19535" xr:uid="{00000000-0005-0000-0000-00004D4C0000}"/>
    <cellStyle name="Normal 3 2 2 6 3 4" xfId="19536" xr:uid="{00000000-0005-0000-0000-00004E4C0000}"/>
    <cellStyle name="Normal 3 2 2 6 4" xfId="19537" xr:uid="{00000000-0005-0000-0000-00004F4C0000}"/>
    <cellStyle name="Normal 3 2 2 6 4 2" xfId="19538" xr:uid="{00000000-0005-0000-0000-0000504C0000}"/>
    <cellStyle name="Normal 3 2 2 6 4 2 2" xfId="19539" xr:uid="{00000000-0005-0000-0000-0000514C0000}"/>
    <cellStyle name="Normal 3 2 2 6 4 2 3" xfId="19540" xr:uid="{00000000-0005-0000-0000-0000524C0000}"/>
    <cellStyle name="Normal 3 2 2 6 4 3" xfId="19541" xr:uid="{00000000-0005-0000-0000-0000534C0000}"/>
    <cellStyle name="Normal 3 2 2 6 4 4" xfId="19542" xr:uid="{00000000-0005-0000-0000-0000544C0000}"/>
    <cellStyle name="Normal 3 2 2 6 5" xfId="19543" xr:uid="{00000000-0005-0000-0000-0000554C0000}"/>
    <cellStyle name="Normal 3 2 2 6 5 2" xfId="19544" xr:uid="{00000000-0005-0000-0000-0000564C0000}"/>
    <cellStyle name="Normal 3 2 2 6 5 2 2" xfId="19545" xr:uid="{00000000-0005-0000-0000-0000574C0000}"/>
    <cellStyle name="Normal 3 2 2 6 5 2 3" xfId="19546" xr:uid="{00000000-0005-0000-0000-0000584C0000}"/>
    <cellStyle name="Normal 3 2 2 6 5 3" xfId="19547" xr:uid="{00000000-0005-0000-0000-0000594C0000}"/>
    <cellStyle name="Normal 3 2 2 6 5 4" xfId="19548" xr:uid="{00000000-0005-0000-0000-00005A4C0000}"/>
    <cellStyle name="Normal 3 2 2 6 6" xfId="19549" xr:uid="{00000000-0005-0000-0000-00005B4C0000}"/>
    <cellStyle name="Normal 3 2 2 6 6 2" xfId="19550" xr:uid="{00000000-0005-0000-0000-00005C4C0000}"/>
    <cellStyle name="Normal 3 2 2 6 6 2 2" xfId="19551" xr:uid="{00000000-0005-0000-0000-00005D4C0000}"/>
    <cellStyle name="Normal 3 2 2 6 6 2 3" xfId="19552" xr:uid="{00000000-0005-0000-0000-00005E4C0000}"/>
    <cellStyle name="Normal 3 2 2 6 6 3" xfId="19553" xr:uid="{00000000-0005-0000-0000-00005F4C0000}"/>
    <cellStyle name="Normal 3 2 2 6 6 4" xfId="19554" xr:uid="{00000000-0005-0000-0000-0000604C0000}"/>
    <cellStyle name="Normal 3 2 2 6 7" xfId="19555" xr:uid="{00000000-0005-0000-0000-0000614C0000}"/>
    <cellStyle name="Normal 3 2 2 6 7 2" xfId="19556" xr:uid="{00000000-0005-0000-0000-0000624C0000}"/>
    <cellStyle name="Normal 3 2 2 6 7 2 2" xfId="19557" xr:uid="{00000000-0005-0000-0000-0000634C0000}"/>
    <cellStyle name="Normal 3 2 2 6 7 2 3" xfId="19558" xr:uid="{00000000-0005-0000-0000-0000644C0000}"/>
    <cellStyle name="Normal 3 2 2 6 7 3" xfId="19559" xr:uid="{00000000-0005-0000-0000-0000654C0000}"/>
    <cellStyle name="Normal 3 2 2 6 7 4" xfId="19560" xr:uid="{00000000-0005-0000-0000-0000664C0000}"/>
    <cellStyle name="Normal 3 2 2 6 8" xfId="19561" xr:uid="{00000000-0005-0000-0000-0000674C0000}"/>
    <cellStyle name="Normal 3 2 2 6 8 2" xfId="19562" xr:uid="{00000000-0005-0000-0000-0000684C0000}"/>
    <cellStyle name="Normal 3 2 2 6 8 3" xfId="19563" xr:uid="{00000000-0005-0000-0000-0000694C0000}"/>
    <cellStyle name="Normal 3 2 2 6 9" xfId="19564" xr:uid="{00000000-0005-0000-0000-00006A4C0000}"/>
    <cellStyle name="Normal 3 2 2 7" xfId="19565" xr:uid="{00000000-0005-0000-0000-00006B4C0000}"/>
    <cellStyle name="Normal 3 2 2 7 2" xfId="19566" xr:uid="{00000000-0005-0000-0000-00006C4C0000}"/>
    <cellStyle name="Normal 3 2 2 7 2 2" xfId="19567" xr:uid="{00000000-0005-0000-0000-00006D4C0000}"/>
    <cellStyle name="Normal 3 2 2 7 2 3" xfId="19568" xr:uid="{00000000-0005-0000-0000-00006E4C0000}"/>
    <cellStyle name="Normal 3 2 2 7 3" xfId="19569" xr:uid="{00000000-0005-0000-0000-00006F4C0000}"/>
    <cellStyle name="Normal 3 2 2 7 4" xfId="19570" xr:uid="{00000000-0005-0000-0000-0000704C0000}"/>
    <cellStyle name="Normal 3 2 2 8" xfId="19571" xr:uid="{00000000-0005-0000-0000-0000714C0000}"/>
    <cellStyle name="Normal 3 2 2 8 2" xfId="19572" xr:uid="{00000000-0005-0000-0000-0000724C0000}"/>
    <cellStyle name="Normal 3 2 2 8 2 2" xfId="19573" xr:uid="{00000000-0005-0000-0000-0000734C0000}"/>
    <cellStyle name="Normal 3 2 2 8 2 3" xfId="19574" xr:uid="{00000000-0005-0000-0000-0000744C0000}"/>
    <cellStyle name="Normal 3 2 2 8 3" xfId="19575" xr:uid="{00000000-0005-0000-0000-0000754C0000}"/>
    <cellStyle name="Normal 3 2 2 8 4" xfId="19576" xr:uid="{00000000-0005-0000-0000-0000764C0000}"/>
    <cellStyle name="Normal 3 2 2 9" xfId="19577" xr:uid="{00000000-0005-0000-0000-0000774C0000}"/>
    <cellStyle name="Normal 3 2 2 9 2" xfId="19578" xr:uid="{00000000-0005-0000-0000-0000784C0000}"/>
    <cellStyle name="Normal 3 2 2 9 2 2" xfId="19579" xr:uid="{00000000-0005-0000-0000-0000794C0000}"/>
    <cellStyle name="Normal 3 2 2 9 2 3" xfId="19580" xr:uid="{00000000-0005-0000-0000-00007A4C0000}"/>
    <cellStyle name="Normal 3 2 2 9 3" xfId="19581" xr:uid="{00000000-0005-0000-0000-00007B4C0000}"/>
    <cellStyle name="Normal 3 2 2 9 4" xfId="19582" xr:uid="{00000000-0005-0000-0000-00007C4C0000}"/>
    <cellStyle name="Normal 3 2 20" xfId="19583" xr:uid="{00000000-0005-0000-0000-00007D4C0000}"/>
    <cellStyle name="Normal 3 2 3" xfId="19584" xr:uid="{00000000-0005-0000-0000-00007E4C0000}"/>
    <cellStyle name="Normal 3 2 3 10" xfId="19585" xr:uid="{00000000-0005-0000-0000-00007F4C0000}"/>
    <cellStyle name="Normal 3 2 3 10 2" xfId="19586" xr:uid="{00000000-0005-0000-0000-0000804C0000}"/>
    <cellStyle name="Normal 3 2 3 10 2 2" xfId="19587" xr:uid="{00000000-0005-0000-0000-0000814C0000}"/>
    <cellStyle name="Normal 3 2 3 10 2 3" xfId="19588" xr:uid="{00000000-0005-0000-0000-0000824C0000}"/>
    <cellStyle name="Normal 3 2 3 10 3" xfId="19589" xr:uid="{00000000-0005-0000-0000-0000834C0000}"/>
    <cellStyle name="Normal 3 2 3 10 4" xfId="19590" xr:uid="{00000000-0005-0000-0000-0000844C0000}"/>
    <cellStyle name="Normal 3 2 3 11" xfId="19591" xr:uid="{00000000-0005-0000-0000-0000854C0000}"/>
    <cellStyle name="Normal 3 2 3 11 2" xfId="19592" xr:uid="{00000000-0005-0000-0000-0000864C0000}"/>
    <cellStyle name="Normal 3 2 3 11 2 2" xfId="19593" xr:uid="{00000000-0005-0000-0000-0000874C0000}"/>
    <cellStyle name="Normal 3 2 3 11 2 3" xfId="19594" xr:uid="{00000000-0005-0000-0000-0000884C0000}"/>
    <cellStyle name="Normal 3 2 3 11 3" xfId="19595" xr:uid="{00000000-0005-0000-0000-0000894C0000}"/>
    <cellStyle name="Normal 3 2 3 11 4" xfId="19596" xr:uid="{00000000-0005-0000-0000-00008A4C0000}"/>
    <cellStyle name="Normal 3 2 3 12" xfId="19597" xr:uid="{00000000-0005-0000-0000-00008B4C0000}"/>
    <cellStyle name="Normal 3 2 3 12 2" xfId="19598" xr:uid="{00000000-0005-0000-0000-00008C4C0000}"/>
    <cellStyle name="Normal 3 2 3 12 2 2" xfId="19599" xr:uid="{00000000-0005-0000-0000-00008D4C0000}"/>
    <cellStyle name="Normal 3 2 3 12 2 3" xfId="19600" xr:uid="{00000000-0005-0000-0000-00008E4C0000}"/>
    <cellStyle name="Normal 3 2 3 12 3" xfId="19601" xr:uid="{00000000-0005-0000-0000-00008F4C0000}"/>
    <cellStyle name="Normal 3 2 3 12 4" xfId="19602" xr:uid="{00000000-0005-0000-0000-0000904C0000}"/>
    <cellStyle name="Normal 3 2 3 13" xfId="19603" xr:uid="{00000000-0005-0000-0000-0000914C0000}"/>
    <cellStyle name="Normal 3 2 3 13 2" xfId="19604" xr:uid="{00000000-0005-0000-0000-0000924C0000}"/>
    <cellStyle name="Normal 3 2 3 13 2 2" xfId="19605" xr:uid="{00000000-0005-0000-0000-0000934C0000}"/>
    <cellStyle name="Normal 3 2 3 13 2 3" xfId="19606" xr:uid="{00000000-0005-0000-0000-0000944C0000}"/>
    <cellStyle name="Normal 3 2 3 13 3" xfId="19607" xr:uid="{00000000-0005-0000-0000-0000954C0000}"/>
    <cellStyle name="Normal 3 2 3 13 4" xfId="19608" xr:uid="{00000000-0005-0000-0000-0000964C0000}"/>
    <cellStyle name="Normal 3 2 3 14" xfId="19609" xr:uid="{00000000-0005-0000-0000-0000974C0000}"/>
    <cellStyle name="Normal 3 2 3 14 2" xfId="19610" xr:uid="{00000000-0005-0000-0000-0000984C0000}"/>
    <cellStyle name="Normal 3 2 3 14 3" xfId="19611" xr:uid="{00000000-0005-0000-0000-0000994C0000}"/>
    <cellStyle name="Normal 3 2 3 15" xfId="19612" xr:uid="{00000000-0005-0000-0000-00009A4C0000}"/>
    <cellStyle name="Normal 3 2 3 16" xfId="19613" xr:uid="{00000000-0005-0000-0000-00009B4C0000}"/>
    <cellStyle name="Normal 3 2 3 2" xfId="19614" xr:uid="{00000000-0005-0000-0000-00009C4C0000}"/>
    <cellStyle name="Normal 3 2 3 2 10" xfId="19615" xr:uid="{00000000-0005-0000-0000-00009D4C0000}"/>
    <cellStyle name="Normal 3 2 3 2 10 2" xfId="19616" xr:uid="{00000000-0005-0000-0000-00009E4C0000}"/>
    <cellStyle name="Normal 3 2 3 2 10 3" xfId="19617" xr:uid="{00000000-0005-0000-0000-00009F4C0000}"/>
    <cellStyle name="Normal 3 2 3 2 11" xfId="19618" xr:uid="{00000000-0005-0000-0000-0000A04C0000}"/>
    <cellStyle name="Normal 3 2 3 2 12" xfId="19619" xr:uid="{00000000-0005-0000-0000-0000A14C0000}"/>
    <cellStyle name="Normal 3 2 3 2 2" xfId="19620" xr:uid="{00000000-0005-0000-0000-0000A24C0000}"/>
    <cellStyle name="Normal 3 2 3 2 2 10" xfId="19621" xr:uid="{00000000-0005-0000-0000-0000A34C0000}"/>
    <cellStyle name="Normal 3 2 3 2 2 2" xfId="19622" xr:uid="{00000000-0005-0000-0000-0000A44C0000}"/>
    <cellStyle name="Normal 3 2 3 2 2 2 2" xfId="19623" xr:uid="{00000000-0005-0000-0000-0000A54C0000}"/>
    <cellStyle name="Normal 3 2 3 2 2 2 2 2" xfId="19624" xr:uid="{00000000-0005-0000-0000-0000A64C0000}"/>
    <cellStyle name="Normal 3 2 3 2 2 2 2 3" xfId="19625" xr:uid="{00000000-0005-0000-0000-0000A74C0000}"/>
    <cellStyle name="Normal 3 2 3 2 2 2 3" xfId="19626" xr:uid="{00000000-0005-0000-0000-0000A84C0000}"/>
    <cellStyle name="Normal 3 2 3 2 2 2 4" xfId="19627" xr:uid="{00000000-0005-0000-0000-0000A94C0000}"/>
    <cellStyle name="Normal 3 2 3 2 2 3" xfId="19628" xr:uid="{00000000-0005-0000-0000-0000AA4C0000}"/>
    <cellStyle name="Normal 3 2 3 2 2 3 2" xfId="19629" xr:uid="{00000000-0005-0000-0000-0000AB4C0000}"/>
    <cellStyle name="Normal 3 2 3 2 2 3 2 2" xfId="19630" xr:uid="{00000000-0005-0000-0000-0000AC4C0000}"/>
    <cellStyle name="Normal 3 2 3 2 2 3 2 3" xfId="19631" xr:uid="{00000000-0005-0000-0000-0000AD4C0000}"/>
    <cellStyle name="Normal 3 2 3 2 2 3 3" xfId="19632" xr:uid="{00000000-0005-0000-0000-0000AE4C0000}"/>
    <cellStyle name="Normal 3 2 3 2 2 3 4" xfId="19633" xr:uid="{00000000-0005-0000-0000-0000AF4C0000}"/>
    <cellStyle name="Normal 3 2 3 2 2 4" xfId="19634" xr:uid="{00000000-0005-0000-0000-0000B04C0000}"/>
    <cellStyle name="Normal 3 2 3 2 2 4 2" xfId="19635" xr:uid="{00000000-0005-0000-0000-0000B14C0000}"/>
    <cellStyle name="Normal 3 2 3 2 2 4 2 2" xfId="19636" xr:uid="{00000000-0005-0000-0000-0000B24C0000}"/>
    <cellStyle name="Normal 3 2 3 2 2 4 2 3" xfId="19637" xr:uid="{00000000-0005-0000-0000-0000B34C0000}"/>
    <cellStyle name="Normal 3 2 3 2 2 4 3" xfId="19638" xr:uid="{00000000-0005-0000-0000-0000B44C0000}"/>
    <cellStyle name="Normal 3 2 3 2 2 4 4" xfId="19639" xr:uid="{00000000-0005-0000-0000-0000B54C0000}"/>
    <cellStyle name="Normal 3 2 3 2 2 5" xfId="19640" xr:uid="{00000000-0005-0000-0000-0000B64C0000}"/>
    <cellStyle name="Normal 3 2 3 2 2 5 2" xfId="19641" xr:uid="{00000000-0005-0000-0000-0000B74C0000}"/>
    <cellStyle name="Normal 3 2 3 2 2 5 2 2" xfId="19642" xr:uid="{00000000-0005-0000-0000-0000B84C0000}"/>
    <cellStyle name="Normal 3 2 3 2 2 5 2 3" xfId="19643" xr:uid="{00000000-0005-0000-0000-0000B94C0000}"/>
    <cellStyle name="Normal 3 2 3 2 2 5 3" xfId="19644" xr:uid="{00000000-0005-0000-0000-0000BA4C0000}"/>
    <cellStyle name="Normal 3 2 3 2 2 5 4" xfId="19645" xr:uid="{00000000-0005-0000-0000-0000BB4C0000}"/>
    <cellStyle name="Normal 3 2 3 2 2 6" xfId="19646" xr:uid="{00000000-0005-0000-0000-0000BC4C0000}"/>
    <cellStyle name="Normal 3 2 3 2 2 6 2" xfId="19647" xr:uid="{00000000-0005-0000-0000-0000BD4C0000}"/>
    <cellStyle name="Normal 3 2 3 2 2 6 2 2" xfId="19648" xr:uid="{00000000-0005-0000-0000-0000BE4C0000}"/>
    <cellStyle name="Normal 3 2 3 2 2 6 2 3" xfId="19649" xr:uid="{00000000-0005-0000-0000-0000BF4C0000}"/>
    <cellStyle name="Normal 3 2 3 2 2 6 3" xfId="19650" xr:uid="{00000000-0005-0000-0000-0000C04C0000}"/>
    <cellStyle name="Normal 3 2 3 2 2 6 4" xfId="19651" xr:uid="{00000000-0005-0000-0000-0000C14C0000}"/>
    <cellStyle name="Normal 3 2 3 2 2 7" xfId="19652" xr:uid="{00000000-0005-0000-0000-0000C24C0000}"/>
    <cellStyle name="Normal 3 2 3 2 2 7 2" xfId="19653" xr:uid="{00000000-0005-0000-0000-0000C34C0000}"/>
    <cellStyle name="Normal 3 2 3 2 2 7 2 2" xfId="19654" xr:uid="{00000000-0005-0000-0000-0000C44C0000}"/>
    <cellStyle name="Normal 3 2 3 2 2 7 2 3" xfId="19655" xr:uid="{00000000-0005-0000-0000-0000C54C0000}"/>
    <cellStyle name="Normal 3 2 3 2 2 7 3" xfId="19656" xr:uid="{00000000-0005-0000-0000-0000C64C0000}"/>
    <cellStyle name="Normal 3 2 3 2 2 7 4" xfId="19657" xr:uid="{00000000-0005-0000-0000-0000C74C0000}"/>
    <cellStyle name="Normal 3 2 3 2 2 8" xfId="19658" xr:uid="{00000000-0005-0000-0000-0000C84C0000}"/>
    <cellStyle name="Normal 3 2 3 2 2 8 2" xfId="19659" xr:uid="{00000000-0005-0000-0000-0000C94C0000}"/>
    <cellStyle name="Normal 3 2 3 2 2 8 3" xfId="19660" xr:uid="{00000000-0005-0000-0000-0000CA4C0000}"/>
    <cellStyle name="Normal 3 2 3 2 2 9" xfId="19661" xr:uid="{00000000-0005-0000-0000-0000CB4C0000}"/>
    <cellStyle name="Normal 3 2 3 2 3" xfId="19662" xr:uid="{00000000-0005-0000-0000-0000CC4C0000}"/>
    <cellStyle name="Normal 3 2 3 2 3 10" xfId="19663" xr:uid="{00000000-0005-0000-0000-0000CD4C0000}"/>
    <cellStyle name="Normal 3 2 3 2 3 2" xfId="19664" xr:uid="{00000000-0005-0000-0000-0000CE4C0000}"/>
    <cellStyle name="Normal 3 2 3 2 3 2 2" xfId="19665" xr:uid="{00000000-0005-0000-0000-0000CF4C0000}"/>
    <cellStyle name="Normal 3 2 3 2 3 2 2 2" xfId="19666" xr:uid="{00000000-0005-0000-0000-0000D04C0000}"/>
    <cellStyle name="Normal 3 2 3 2 3 2 2 3" xfId="19667" xr:uid="{00000000-0005-0000-0000-0000D14C0000}"/>
    <cellStyle name="Normal 3 2 3 2 3 2 3" xfId="19668" xr:uid="{00000000-0005-0000-0000-0000D24C0000}"/>
    <cellStyle name="Normal 3 2 3 2 3 2 4" xfId="19669" xr:uid="{00000000-0005-0000-0000-0000D34C0000}"/>
    <cellStyle name="Normal 3 2 3 2 3 3" xfId="19670" xr:uid="{00000000-0005-0000-0000-0000D44C0000}"/>
    <cellStyle name="Normal 3 2 3 2 3 3 2" xfId="19671" xr:uid="{00000000-0005-0000-0000-0000D54C0000}"/>
    <cellStyle name="Normal 3 2 3 2 3 3 2 2" xfId="19672" xr:uid="{00000000-0005-0000-0000-0000D64C0000}"/>
    <cellStyle name="Normal 3 2 3 2 3 3 2 3" xfId="19673" xr:uid="{00000000-0005-0000-0000-0000D74C0000}"/>
    <cellStyle name="Normal 3 2 3 2 3 3 3" xfId="19674" xr:uid="{00000000-0005-0000-0000-0000D84C0000}"/>
    <cellStyle name="Normal 3 2 3 2 3 3 4" xfId="19675" xr:uid="{00000000-0005-0000-0000-0000D94C0000}"/>
    <cellStyle name="Normal 3 2 3 2 3 4" xfId="19676" xr:uid="{00000000-0005-0000-0000-0000DA4C0000}"/>
    <cellStyle name="Normal 3 2 3 2 3 4 2" xfId="19677" xr:uid="{00000000-0005-0000-0000-0000DB4C0000}"/>
    <cellStyle name="Normal 3 2 3 2 3 4 2 2" xfId="19678" xr:uid="{00000000-0005-0000-0000-0000DC4C0000}"/>
    <cellStyle name="Normal 3 2 3 2 3 4 2 3" xfId="19679" xr:uid="{00000000-0005-0000-0000-0000DD4C0000}"/>
    <cellStyle name="Normal 3 2 3 2 3 4 3" xfId="19680" xr:uid="{00000000-0005-0000-0000-0000DE4C0000}"/>
    <cellStyle name="Normal 3 2 3 2 3 4 4" xfId="19681" xr:uid="{00000000-0005-0000-0000-0000DF4C0000}"/>
    <cellStyle name="Normal 3 2 3 2 3 5" xfId="19682" xr:uid="{00000000-0005-0000-0000-0000E04C0000}"/>
    <cellStyle name="Normal 3 2 3 2 3 5 2" xfId="19683" xr:uid="{00000000-0005-0000-0000-0000E14C0000}"/>
    <cellStyle name="Normal 3 2 3 2 3 5 2 2" xfId="19684" xr:uid="{00000000-0005-0000-0000-0000E24C0000}"/>
    <cellStyle name="Normal 3 2 3 2 3 5 2 3" xfId="19685" xr:uid="{00000000-0005-0000-0000-0000E34C0000}"/>
    <cellStyle name="Normal 3 2 3 2 3 5 3" xfId="19686" xr:uid="{00000000-0005-0000-0000-0000E44C0000}"/>
    <cellStyle name="Normal 3 2 3 2 3 5 4" xfId="19687" xr:uid="{00000000-0005-0000-0000-0000E54C0000}"/>
    <cellStyle name="Normal 3 2 3 2 3 6" xfId="19688" xr:uid="{00000000-0005-0000-0000-0000E64C0000}"/>
    <cellStyle name="Normal 3 2 3 2 3 6 2" xfId="19689" xr:uid="{00000000-0005-0000-0000-0000E74C0000}"/>
    <cellStyle name="Normal 3 2 3 2 3 6 2 2" xfId="19690" xr:uid="{00000000-0005-0000-0000-0000E84C0000}"/>
    <cellStyle name="Normal 3 2 3 2 3 6 2 3" xfId="19691" xr:uid="{00000000-0005-0000-0000-0000E94C0000}"/>
    <cellStyle name="Normal 3 2 3 2 3 6 3" xfId="19692" xr:uid="{00000000-0005-0000-0000-0000EA4C0000}"/>
    <cellStyle name="Normal 3 2 3 2 3 6 4" xfId="19693" xr:uid="{00000000-0005-0000-0000-0000EB4C0000}"/>
    <cellStyle name="Normal 3 2 3 2 3 7" xfId="19694" xr:uid="{00000000-0005-0000-0000-0000EC4C0000}"/>
    <cellStyle name="Normal 3 2 3 2 3 7 2" xfId="19695" xr:uid="{00000000-0005-0000-0000-0000ED4C0000}"/>
    <cellStyle name="Normal 3 2 3 2 3 7 2 2" xfId="19696" xr:uid="{00000000-0005-0000-0000-0000EE4C0000}"/>
    <cellStyle name="Normal 3 2 3 2 3 7 2 3" xfId="19697" xr:uid="{00000000-0005-0000-0000-0000EF4C0000}"/>
    <cellStyle name="Normal 3 2 3 2 3 7 3" xfId="19698" xr:uid="{00000000-0005-0000-0000-0000F04C0000}"/>
    <cellStyle name="Normal 3 2 3 2 3 7 4" xfId="19699" xr:uid="{00000000-0005-0000-0000-0000F14C0000}"/>
    <cellStyle name="Normal 3 2 3 2 3 8" xfId="19700" xr:uid="{00000000-0005-0000-0000-0000F24C0000}"/>
    <cellStyle name="Normal 3 2 3 2 3 8 2" xfId="19701" xr:uid="{00000000-0005-0000-0000-0000F34C0000}"/>
    <cellStyle name="Normal 3 2 3 2 3 8 3" xfId="19702" xr:uid="{00000000-0005-0000-0000-0000F44C0000}"/>
    <cellStyle name="Normal 3 2 3 2 3 9" xfId="19703" xr:uid="{00000000-0005-0000-0000-0000F54C0000}"/>
    <cellStyle name="Normal 3 2 3 2 4" xfId="19704" xr:uid="{00000000-0005-0000-0000-0000F64C0000}"/>
    <cellStyle name="Normal 3 2 3 2 4 2" xfId="19705" xr:uid="{00000000-0005-0000-0000-0000F74C0000}"/>
    <cellStyle name="Normal 3 2 3 2 4 2 2" xfId="19706" xr:uid="{00000000-0005-0000-0000-0000F84C0000}"/>
    <cellStyle name="Normal 3 2 3 2 4 2 3" xfId="19707" xr:uid="{00000000-0005-0000-0000-0000F94C0000}"/>
    <cellStyle name="Normal 3 2 3 2 4 3" xfId="19708" xr:uid="{00000000-0005-0000-0000-0000FA4C0000}"/>
    <cellStyle name="Normal 3 2 3 2 4 4" xfId="19709" xr:uid="{00000000-0005-0000-0000-0000FB4C0000}"/>
    <cellStyle name="Normal 3 2 3 2 5" xfId="19710" xr:uid="{00000000-0005-0000-0000-0000FC4C0000}"/>
    <cellStyle name="Normal 3 2 3 2 5 2" xfId="19711" xr:uid="{00000000-0005-0000-0000-0000FD4C0000}"/>
    <cellStyle name="Normal 3 2 3 2 5 2 2" xfId="19712" xr:uid="{00000000-0005-0000-0000-0000FE4C0000}"/>
    <cellStyle name="Normal 3 2 3 2 5 2 3" xfId="19713" xr:uid="{00000000-0005-0000-0000-0000FF4C0000}"/>
    <cellStyle name="Normal 3 2 3 2 5 3" xfId="19714" xr:uid="{00000000-0005-0000-0000-0000004D0000}"/>
    <cellStyle name="Normal 3 2 3 2 5 4" xfId="19715" xr:uid="{00000000-0005-0000-0000-0000014D0000}"/>
    <cellStyle name="Normal 3 2 3 2 6" xfId="19716" xr:uid="{00000000-0005-0000-0000-0000024D0000}"/>
    <cellStyle name="Normal 3 2 3 2 6 2" xfId="19717" xr:uid="{00000000-0005-0000-0000-0000034D0000}"/>
    <cellStyle name="Normal 3 2 3 2 6 2 2" xfId="19718" xr:uid="{00000000-0005-0000-0000-0000044D0000}"/>
    <cellStyle name="Normal 3 2 3 2 6 2 3" xfId="19719" xr:uid="{00000000-0005-0000-0000-0000054D0000}"/>
    <cellStyle name="Normal 3 2 3 2 6 3" xfId="19720" xr:uid="{00000000-0005-0000-0000-0000064D0000}"/>
    <cellStyle name="Normal 3 2 3 2 6 4" xfId="19721" xr:uid="{00000000-0005-0000-0000-0000074D0000}"/>
    <cellStyle name="Normal 3 2 3 2 7" xfId="19722" xr:uid="{00000000-0005-0000-0000-0000084D0000}"/>
    <cellStyle name="Normal 3 2 3 2 7 2" xfId="19723" xr:uid="{00000000-0005-0000-0000-0000094D0000}"/>
    <cellStyle name="Normal 3 2 3 2 7 2 2" xfId="19724" xr:uid="{00000000-0005-0000-0000-00000A4D0000}"/>
    <cellStyle name="Normal 3 2 3 2 7 2 3" xfId="19725" xr:uid="{00000000-0005-0000-0000-00000B4D0000}"/>
    <cellStyle name="Normal 3 2 3 2 7 3" xfId="19726" xr:uid="{00000000-0005-0000-0000-00000C4D0000}"/>
    <cellStyle name="Normal 3 2 3 2 7 4" xfId="19727" xr:uid="{00000000-0005-0000-0000-00000D4D0000}"/>
    <cellStyle name="Normal 3 2 3 2 8" xfId="19728" xr:uid="{00000000-0005-0000-0000-00000E4D0000}"/>
    <cellStyle name="Normal 3 2 3 2 8 2" xfId="19729" xr:uid="{00000000-0005-0000-0000-00000F4D0000}"/>
    <cellStyle name="Normal 3 2 3 2 8 2 2" xfId="19730" xr:uid="{00000000-0005-0000-0000-0000104D0000}"/>
    <cellStyle name="Normal 3 2 3 2 8 2 3" xfId="19731" xr:uid="{00000000-0005-0000-0000-0000114D0000}"/>
    <cellStyle name="Normal 3 2 3 2 8 3" xfId="19732" xr:uid="{00000000-0005-0000-0000-0000124D0000}"/>
    <cellStyle name="Normal 3 2 3 2 8 4" xfId="19733" xr:uid="{00000000-0005-0000-0000-0000134D0000}"/>
    <cellStyle name="Normal 3 2 3 2 9" xfId="19734" xr:uid="{00000000-0005-0000-0000-0000144D0000}"/>
    <cellStyle name="Normal 3 2 3 2 9 2" xfId="19735" xr:uid="{00000000-0005-0000-0000-0000154D0000}"/>
    <cellStyle name="Normal 3 2 3 2 9 2 2" xfId="19736" xr:uid="{00000000-0005-0000-0000-0000164D0000}"/>
    <cellStyle name="Normal 3 2 3 2 9 2 3" xfId="19737" xr:uid="{00000000-0005-0000-0000-0000174D0000}"/>
    <cellStyle name="Normal 3 2 3 2 9 3" xfId="19738" xr:uid="{00000000-0005-0000-0000-0000184D0000}"/>
    <cellStyle name="Normal 3 2 3 2 9 4" xfId="19739" xr:uid="{00000000-0005-0000-0000-0000194D0000}"/>
    <cellStyle name="Normal 3 2 3 3" xfId="19740" xr:uid="{00000000-0005-0000-0000-00001A4D0000}"/>
    <cellStyle name="Normal 3 2 3 3 10" xfId="19741" xr:uid="{00000000-0005-0000-0000-00001B4D0000}"/>
    <cellStyle name="Normal 3 2 3 3 10 2" xfId="19742" xr:uid="{00000000-0005-0000-0000-00001C4D0000}"/>
    <cellStyle name="Normal 3 2 3 3 10 3" xfId="19743" xr:uid="{00000000-0005-0000-0000-00001D4D0000}"/>
    <cellStyle name="Normal 3 2 3 3 11" xfId="19744" xr:uid="{00000000-0005-0000-0000-00001E4D0000}"/>
    <cellStyle name="Normal 3 2 3 3 12" xfId="19745" xr:uid="{00000000-0005-0000-0000-00001F4D0000}"/>
    <cellStyle name="Normal 3 2 3 3 2" xfId="19746" xr:uid="{00000000-0005-0000-0000-0000204D0000}"/>
    <cellStyle name="Normal 3 2 3 3 2 10" xfId="19747" xr:uid="{00000000-0005-0000-0000-0000214D0000}"/>
    <cellStyle name="Normal 3 2 3 3 2 2" xfId="19748" xr:uid="{00000000-0005-0000-0000-0000224D0000}"/>
    <cellStyle name="Normal 3 2 3 3 2 2 2" xfId="19749" xr:uid="{00000000-0005-0000-0000-0000234D0000}"/>
    <cellStyle name="Normal 3 2 3 3 2 2 2 2" xfId="19750" xr:uid="{00000000-0005-0000-0000-0000244D0000}"/>
    <cellStyle name="Normal 3 2 3 3 2 2 2 3" xfId="19751" xr:uid="{00000000-0005-0000-0000-0000254D0000}"/>
    <cellStyle name="Normal 3 2 3 3 2 2 3" xfId="19752" xr:uid="{00000000-0005-0000-0000-0000264D0000}"/>
    <cellStyle name="Normal 3 2 3 3 2 2 4" xfId="19753" xr:uid="{00000000-0005-0000-0000-0000274D0000}"/>
    <cellStyle name="Normal 3 2 3 3 2 3" xfId="19754" xr:uid="{00000000-0005-0000-0000-0000284D0000}"/>
    <cellStyle name="Normal 3 2 3 3 2 3 2" xfId="19755" xr:uid="{00000000-0005-0000-0000-0000294D0000}"/>
    <cellStyle name="Normal 3 2 3 3 2 3 2 2" xfId="19756" xr:uid="{00000000-0005-0000-0000-00002A4D0000}"/>
    <cellStyle name="Normal 3 2 3 3 2 3 2 3" xfId="19757" xr:uid="{00000000-0005-0000-0000-00002B4D0000}"/>
    <cellStyle name="Normal 3 2 3 3 2 3 3" xfId="19758" xr:uid="{00000000-0005-0000-0000-00002C4D0000}"/>
    <cellStyle name="Normal 3 2 3 3 2 3 4" xfId="19759" xr:uid="{00000000-0005-0000-0000-00002D4D0000}"/>
    <cellStyle name="Normal 3 2 3 3 2 4" xfId="19760" xr:uid="{00000000-0005-0000-0000-00002E4D0000}"/>
    <cellStyle name="Normal 3 2 3 3 2 4 2" xfId="19761" xr:uid="{00000000-0005-0000-0000-00002F4D0000}"/>
    <cellStyle name="Normal 3 2 3 3 2 4 2 2" xfId="19762" xr:uid="{00000000-0005-0000-0000-0000304D0000}"/>
    <cellStyle name="Normal 3 2 3 3 2 4 2 3" xfId="19763" xr:uid="{00000000-0005-0000-0000-0000314D0000}"/>
    <cellStyle name="Normal 3 2 3 3 2 4 3" xfId="19764" xr:uid="{00000000-0005-0000-0000-0000324D0000}"/>
    <cellStyle name="Normal 3 2 3 3 2 4 4" xfId="19765" xr:uid="{00000000-0005-0000-0000-0000334D0000}"/>
    <cellStyle name="Normal 3 2 3 3 2 5" xfId="19766" xr:uid="{00000000-0005-0000-0000-0000344D0000}"/>
    <cellStyle name="Normal 3 2 3 3 2 5 2" xfId="19767" xr:uid="{00000000-0005-0000-0000-0000354D0000}"/>
    <cellStyle name="Normal 3 2 3 3 2 5 2 2" xfId="19768" xr:uid="{00000000-0005-0000-0000-0000364D0000}"/>
    <cellStyle name="Normal 3 2 3 3 2 5 2 3" xfId="19769" xr:uid="{00000000-0005-0000-0000-0000374D0000}"/>
    <cellStyle name="Normal 3 2 3 3 2 5 3" xfId="19770" xr:uid="{00000000-0005-0000-0000-0000384D0000}"/>
    <cellStyle name="Normal 3 2 3 3 2 5 4" xfId="19771" xr:uid="{00000000-0005-0000-0000-0000394D0000}"/>
    <cellStyle name="Normal 3 2 3 3 2 6" xfId="19772" xr:uid="{00000000-0005-0000-0000-00003A4D0000}"/>
    <cellStyle name="Normal 3 2 3 3 2 6 2" xfId="19773" xr:uid="{00000000-0005-0000-0000-00003B4D0000}"/>
    <cellStyle name="Normal 3 2 3 3 2 6 2 2" xfId="19774" xr:uid="{00000000-0005-0000-0000-00003C4D0000}"/>
    <cellStyle name="Normal 3 2 3 3 2 6 2 3" xfId="19775" xr:uid="{00000000-0005-0000-0000-00003D4D0000}"/>
    <cellStyle name="Normal 3 2 3 3 2 6 3" xfId="19776" xr:uid="{00000000-0005-0000-0000-00003E4D0000}"/>
    <cellStyle name="Normal 3 2 3 3 2 6 4" xfId="19777" xr:uid="{00000000-0005-0000-0000-00003F4D0000}"/>
    <cellStyle name="Normal 3 2 3 3 2 7" xfId="19778" xr:uid="{00000000-0005-0000-0000-0000404D0000}"/>
    <cellStyle name="Normal 3 2 3 3 2 7 2" xfId="19779" xr:uid="{00000000-0005-0000-0000-0000414D0000}"/>
    <cellStyle name="Normal 3 2 3 3 2 7 2 2" xfId="19780" xr:uid="{00000000-0005-0000-0000-0000424D0000}"/>
    <cellStyle name="Normal 3 2 3 3 2 7 2 3" xfId="19781" xr:uid="{00000000-0005-0000-0000-0000434D0000}"/>
    <cellStyle name="Normal 3 2 3 3 2 7 3" xfId="19782" xr:uid="{00000000-0005-0000-0000-0000444D0000}"/>
    <cellStyle name="Normal 3 2 3 3 2 7 4" xfId="19783" xr:uid="{00000000-0005-0000-0000-0000454D0000}"/>
    <cellStyle name="Normal 3 2 3 3 2 8" xfId="19784" xr:uid="{00000000-0005-0000-0000-0000464D0000}"/>
    <cellStyle name="Normal 3 2 3 3 2 8 2" xfId="19785" xr:uid="{00000000-0005-0000-0000-0000474D0000}"/>
    <cellStyle name="Normal 3 2 3 3 2 8 3" xfId="19786" xr:uid="{00000000-0005-0000-0000-0000484D0000}"/>
    <cellStyle name="Normal 3 2 3 3 2 9" xfId="19787" xr:uid="{00000000-0005-0000-0000-0000494D0000}"/>
    <cellStyle name="Normal 3 2 3 3 3" xfId="19788" xr:uid="{00000000-0005-0000-0000-00004A4D0000}"/>
    <cellStyle name="Normal 3 2 3 3 3 10" xfId="19789" xr:uid="{00000000-0005-0000-0000-00004B4D0000}"/>
    <cellStyle name="Normal 3 2 3 3 3 2" xfId="19790" xr:uid="{00000000-0005-0000-0000-00004C4D0000}"/>
    <cellStyle name="Normal 3 2 3 3 3 2 2" xfId="19791" xr:uid="{00000000-0005-0000-0000-00004D4D0000}"/>
    <cellStyle name="Normal 3 2 3 3 3 2 2 2" xfId="19792" xr:uid="{00000000-0005-0000-0000-00004E4D0000}"/>
    <cellStyle name="Normal 3 2 3 3 3 2 2 3" xfId="19793" xr:uid="{00000000-0005-0000-0000-00004F4D0000}"/>
    <cellStyle name="Normal 3 2 3 3 3 2 3" xfId="19794" xr:uid="{00000000-0005-0000-0000-0000504D0000}"/>
    <cellStyle name="Normal 3 2 3 3 3 2 4" xfId="19795" xr:uid="{00000000-0005-0000-0000-0000514D0000}"/>
    <cellStyle name="Normal 3 2 3 3 3 3" xfId="19796" xr:uid="{00000000-0005-0000-0000-0000524D0000}"/>
    <cellStyle name="Normal 3 2 3 3 3 3 2" xfId="19797" xr:uid="{00000000-0005-0000-0000-0000534D0000}"/>
    <cellStyle name="Normal 3 2 3 3 3 3 2 2" xfId="19798" xr:uid="{00000000-0005-0000-0000-0000544D0000}"/>
    <cellStyle name="Normal 3 2 3 3 3 3 2 3" xfId="19799" xr:uid="{00000000-0005-0000-0000-0000554D0000}"/>
    <cellStyle name="Normal 3 2 3 3 3 3 3" xfId="19800" xr:uid="{00000000-0005-0000-0000-0000564D0000}"/>
    <cellStyle name="Normal 3 2 3 3 3 3 4" xfId="19801" xr:uid="{00000000-0005-0000-0000-0000574D0000}"/>
    <cellStyle name="Normal 3 2 3 3 3 4" xfId="19802" xr:uid="{00000000-0005-0000-0000-0000584D0000}"/>
    <cellStyle name="Normal 3 2 3 3 3 4 2" xfId="19803" xr:uid="{00000000-0005-0000-0000-0000594D0000}"/>
    <cellStyle name="Normal 3 2 3 3 3 4 2 2" xfId="19804" xr:uid="{00000000-0005-0000-0000-00005A4D0000}"/>
    <cellStyle name="Normal 3 2 3 3 3 4 2 3" xfId="19805" xr:uid="{00000000-0005-0000-0000-00005B4D0000}"/>
    <cellStyle name="Normal 3 2 3 3 3 4 3" xfId="19806" xr:uid="{00000000-0005-0000-0000-00005C4D0000}"/>
    <cellStyle name="Normal 3 2 3 3 3 4 4" xfId="19807" xr:uid="{00000000-0005-0000-0000-00005D4D0000}"/>
    <cellStyle name="Normal 3 2 3 3 3 5" xfId="19808" xr:uid="{00000000-0005-0000-0000-00005E4D0000}"/>
    <cellStyle name="Normal 3 2 3 3 3 5 2" xfId="19809" xr:uid="{00000000-0005-0000-0000-00005F4D0000}"/>
    <cellStyle name="Normal 3 2 3 3 3 5 2 2" xfId="19810" xr:uid="{00000000-0005-0000-0000-0000604D0000}"/>
    <cellStyle name="Normal 3 2 3 3 3 5 2 3" xfId="19811" xr:uid="{00000000-0005-0000-0000-0000614D0000}"/>
    <cellStyle name="Normal 3 2 3 3 3 5 3" xfId="19812" xr:uid="{00000000-0005-0000-0000-0000624D0000}"/>
    <cellStyle name="Normal 3 2 3 3 3 5 4" xfId="19813" xr:uid="{00000000-0005-0000-0000-0000634D0000}"/>
    <cellStyle name="Normal 3 2 3 3 3 6" xfId="19814" xr:uid="{00000000-0005-0000-0000-0000644D0000}"/>
    <cellStyle name="Normal 3 2 3 3 3 6 2" xfId="19815" xr:uid="{00000000-0005-0000-0000-0000654D0000}"/>
    <cellStyle name="Normal 3 2 3 3 3 6 2 2" xfId="19816" xr:uid="{00000000-0005-0000-0000-0000664D0000}"/>
    <cellStyle name="Normal 3 2 3 3 3 6 2 3" xfId="19817" xr:uid="{00000000-0005-0000-0000-0000674D0000}"/>
    <cellStyle name="Normal 3 2 3 3 3 6 3" xfId="19818" xr:uid="{00000000-0005-0000-0000-0000684D0000}"/>
    <cellStyle name="Normal 3 2 3 3 3 6 4" xfId="19819" xr:uid="{00000000-0005-0000-0000-0000694D0000}"/>
    <cellStyle name="Normal 3 2 3 3 3 7" xfId="19820" xr:uid="{00000000-0005-0000-0000-00006A4D0000}"/>
    <cellStyle name="Normal 3 2 3 3 3 7 2" xfId="19821" xr:uid="{00000000-0005-0000-0000-00006B4D0000}"/>
    <cellStyle name="Normal 3 2 3 3 3 7 2 2" xfId="19822" xr:uid="{00000000-0005-0000-0000-00006C4D0000}"/>
    <cellStyle name="Normal 3 2 3 3 3 7 2 3" xfId="19823" xr:uid="{00000000-0005-0000-0000-00006D4D0000}"/>
    <cellStyle name="Normal 3 2 3 3 3 7 3" xfId="19824" xr:uid="{00000000-0005-0000-0000-00006E4D0000}"/>
    <cellStyle name="Normal 3 2 3 3 3 7 4" xfId="19825" xr:uid="{00000000-0005-0000-0000-00006F4D0000}"/>
    <cellStyle name="Normal 3 2 3 3 3 8" xfId="19826" xr:uid="{00000000-0005-0000-0000-0000704D0000}"/>
    <cellStyle name="Normal 3 2 3 3 3 8 2" xfId="19827" xr:uid="{00000000-0005-0000-0000-0000714D0000}"/>
    <cellStyle name="Normal 3 2 3 3 3 8 3" xfId="19828" xr:uid="{00000000-0005-0000-0000-0000724D0000}"/>
    <cellStyle name="Normal 3 2 3 3 3 9" xfId="19829" xr:uid="{00000000-0005-0000-0000-0000734D0000}"/>
    <cellStyle name="Normal 3 2 3 3 4" xfId="19830" xr:uid="{00000000-0005-0000-0000-0000744D0000}"/>
    <cellStyle name="Normal 3 2 3 3 4 2" xfId="19831" xr:uid="{00000000-0005-0000-0000-0000754D0000}"/>
    <cellStyle name="Normal 3 2 3 3 4 2 2" xfId="19832" xr:uid="{00000000-0005-0000-0000-0000764D0000}"/>
    <cellStyle name="Normal 3 2 3 3 4 2 3" xfId="19833" xr:uid="{00000000-0005-0000-0000-0000774D0000}"/>
    <cellStyle name="Normal 3 2 3 3 4 3" xfId="19834" xr:uid="{00000000-0005-0000-0000-0000784D0000}"/>
    <cellStyle name="Normal 3 2 3 3 4 4" xfId="19835" xr:uid="{00000000-0005-0000-0000-0000794D0000}"/>
    <cellStyle name="Normal 3 2 3 3 5" xfId="19836" xr:uid="{00000000-0005-0000-0000-00007A4D0000}"/>
    <cellStyle name="Normal 3 2 3 3 5 2" xfId="19837" xr:uid="{00000000-0005-0000-0000-00007B4D0000}"/>
    <cellStyle name="Normal 3 2 3 3 5 2 2" xfId="19838" xr:uid="{00000000-0005-0000-0000-00007C4D0000}"/>
    <cellStyle name="Normal 3 2 3 3 5 2 3" xfId="19839" xr:uid="{00000000-0005-0000-0000-00007D4D0000}"/>
    <cellStyle name="Normal 3 2 3 3 5 3" xfId="19840" xr:uid="{00000000-0005-0000-0000-00007E4D0000}"/>
    <cellStyle name="Normal 3 2 3 3 5 4" xfId="19841" xr:uid="{00000000-0005-0000-0000-00007F4D0000}"/>
    <cellStyle name="Normal 3 2 3 3 6" xfId="19842" xr:uid="{00000000-0005-0000-0000-0000804D0000}"/>
    <cellStyle name="Normal 3 2 3 3 6 2" xfId="19843" xr:uid="{00000000-0005-0000-0000-0000814D0000}"/>
    <cellStyle name="Normal 3 2 3 3 6 2 2" xfId="19844" xr:uid="{00000000-0005-0000-0000-0000824D0000}"/>
    <cellStyle name="Normal 3 2 3 3 6 2 3" xfId="19845" xr:uid="{00000000-0005-0000-0000-0000834D0000}"/>
    <cellStyle name="Normal 3 2 3 3 6 3" xfId="19846" xr:uid="{00000000-0005-0000-0000-0000844D0000}"/>
    <cellStyle name="Normal 3 2 3 3 6 4" xfId="19847" xr:uid="{00000000-0005-0000-0000-0000854D0000}"/>
    <cellStyle name="Normal 3 2 3 3 7" xfId="19848" xr:uid="{00000000-0005-0000-0000-0000864D0000}"/>
    <cellStyle name="Normal 3 2 3 3 7 2" xfId="19849" xr:uid="{00000000-0005-0000-0000-0000874D0000}"/>
    <cellStyle name="Normal 3 2 3 3 7 2 2" xfId="19850" xr:uid="{00000000-0005-0000-0000-0000884D0000}"/>
    <cellStyle name="Normal 3 2 3 3 7 2 3" xfId="19851" xr:uid="{00000000-0005-0000-0000-0000894D0000}"/>
    <cellStyle name="Normal 3 2 3 3 7 3" xfId="19852" xr:uid="{00000000-0005-0000-0000-00008A4D0000}"/>
    <cellStyle name="Normal 3 2 3 3 7 4" xfId="19853" xr:uid="{00000000-0005-0000-0000-00008B4D0000}"/>
    <cellStyle name="Normal 3 2 3 3 8" xfId="19854" xr:uid="{00000000-0005-0000-0000-00008C4D0000}"/>
    <cellStyle name="Normal 3 2 3 3 8 2" xfId="19855" xr:uid="{00000000-0005-0000-0000-00008D4D0000}"/>
    <cellStyle name="Normal 3 2 3 3 8 2 2" xfId="19856" xr:uid="{00000000-0005-0000-0000-00008E4D0000}"/>
    <cellStyle name="Normal 3 2 3 3 8 2 3" xfId="19857" xr:uid="{00000000-0005-0000-0000-00008F4D0000}"/>
    <cellStyle name="Normal 3 2 3 3 8 3" xfId="19858" xr:uid="{00000000-0005-0000-0000-0000904D0000}"/>
    <cellStyle name="Normal 3 2 3 3 8 4" xfId="19859" xr:uid="{00000000-0005-0000-0000-0000914D0000}"/>
    <cellStyle name="Normal 3 2 3 3 9" xfId="19860" xr:uid="{00000000-0005-0000-0000-0000924D0000}"/>
    <cellStyle name="Normal 3 2 3 3 9 2" xfId="19861" xr:uid="{00000000-0005-0000-0000-0000934D0000}"/>
    <cellStyle name="Normal 3 2 3 3 9 2 2" xfId="19862" xr:uid="{00000000-0005-0000-0000-0000944D0000}"/>
    <cellStyle name="Normal 3 2 3 3 9 2 3" xfId="19863" xr:uid="{00000000-0005-0000-0000-0000954D0000}"/>
    <cellStyle name="Normal 3 2 3 3 9 3" xfId="19864" xr:uid="{00000000-0005-0000-0000-0000964D0000}"/>
    <cellStyle name="Normal 3 2 3 3 9 4" xfId="19865" xr:uid="{00000000-0005-0000-0000-0000974D0000}"/>
    <cellStyle name="Normal 3 2 3 4" xfId="19866" xr:uid="{00000000-0005-0000-0000-0000984D0000}"/>
    <cellStyle name="Normal 3 2 3 4 10" xfId="19867" xr:uid="{00000000-0005-0000-0000-0000994D0000}"/>
    <cellStyle name="Normal 3 2 3 4 10 2" xfId="19868" xr:uid="{00000000-0005-0000-0000-00009A4D0000}"/>
    <cellStyle name="Normal 3 2 3 4 10 3" xfId="19869" xr:uid="{00000000-0005-0000-0000-00009B4D0000}"/>
    <cellStyle name="Normal 3 2 3 4 11" xfId="19870" xr:uid="{00000000-0005-0000-0000-00009C4D0000}"/>
    <cellStyle name="Normal 3 2 3 4 12" xfId="19871" xr:uid="{00000000-0005-0000-0000-00009D4D0000}"/>
    <cellStyle name="Normal 3 2 3 4 2" xfId="19872" xr:uid="{00000000-0005-0000-0000-00009E4D0000}"/>
    <cellStyle name="Normal 3 2 3 4 2 10" xfId="19873" xr:uid="{00000000-0005-0000-0000-00009F4D0000}"/>
    <cellStyle name="Normal 3 2 3 4 2 2" xfId="19874" xr:uid="{00000000-0005-0000-0000-0000A04D0000}"/>
    <cellStyle name="Normal 3 2 3 4 2 2 2" xfId="19875" xr:uid="{00000000-0005-0000-0000-0000A14D0000}"/>
    <cellStyle name="Normal 3 2 3 4 2 2 2 2" xfId="19876" xr:uid="{00000000-0005-0000-0000-0000A24D0000}"/>
    <cellStyle name="Normal 3 2 3 4 2 2 2 3" xfId="19877" xr:uid="{00000000-0005-0000-0000-0000A34D0000}"/>
    <cellStyle name="Normal 3 2 3 4 2 2 3" xfId="19878" xr:uid="{00000000-0005-0000-0000-0000A44D0000}"/>
    <cellStyle name="Normal 3 2 3 4 2 2 4" xfId="19879" xr:uid="{00000000-0005-0000-0000-0000A54D0000}"/>
    <cellStyle name="Normal 3 2 3 4 2 3" xfId="19880" xr:uid="{00000000-0005-0000-0000-0000A64D0000}"/>
    <cellStyle name="Normal 3 2 3 4 2 3 2" xfId="19881" xr:uid="{00000000-0005-0000-0000-0000A74D0000}"/>
    <cellStyle name="Normal 3 2 3 4 2 3 2 2" xfId="19882" xr:uid="{00000000-0005-0000-0000-0000A84D0000}"/>
    <cellStyle name="Normal 3 2 3 4 2 3 2 3" xfId="19883" xr:uid="{00000000-0005-0000-0000-0000A94D0000}"/>
    <cellStyle name="Normal 3 2 3 4 2 3 3" xfId="19884" xr:uid="{00000000-0005-0000-0000-0000AA4D0000}"/>
    <cellStyle name="Normal 3 2 3 4 2 3 4" xfId="19885" xr:uid="{00000000-0005-0000-0000-0000AB4D0000}"/>
    <cellStyle name="Normal 3 2 3 4 2 4" xfId="19886" xr:uid="{00000000-0005-0000-0000-0000AC4D0000}"/>
    <cellStyle name="Normal 3 2 3 4 2 4 2" xfId="19887" xr:uid="{00000000-0005-0000-0000-0000AD4D0000}"/>
    <cellStyle name="Normal 3 2 3 4 2 4 2 2" xfId="19888" xr:uid="{00000000-0005-0000-0000-0000AE4D0000}"/>
    <cellStyle name="Normal 3 2 3 4 2 4 2 3" xfId="19889" xr:uid="{00000000-0005-0000-0000-0000AF4D0000}"/>
    <cellStyle name="Normal 3 2 3 4 2 4 3" xfId="19890" xr:uid="{00000000-0005-0000-0000-0000B04D0000}"/>
    <cellStyle name="Normal 3 2 3 4 2 4 4" xfId="19891" xr:uid="{00000000-0005-0000-0000-0000B14D0000}"/>
    <cellStyle name="Normal 3 2 3 4 2 5" xfId="19892" xr:uid="{00000000-0005-0000-0000-0000B24D0000}"/>
    <cellStyle name="Normal 3 2 3 4 2 5 2" xfId="19893" xr:uid="{00000000-0005-0000-0000-0000B34D0000}"/>
    <cellStyle name="Normal 3 2 3 4 2 5 2 2" xfId="19894" xr:uid="{00000000-0005-0000-0000-0000B44D0000}"/>
    <cellStyle name="Normal 3 2 3 4 2 5 2 3" xfId="19895" xr:uid="{00000000-0005-0000-0000-0000B54D0000}"/>
    <cellStyle name="Normal 3 2 3 4 2 5 3" xfId="19896" xr:uid="{00000000-0005-0000-0000-0000B64D0000}"/>
    <cellStyle name="Normal 3 2 3 4 2 5 4" xfId="19897" xr:uid="{00000000-0005-0000-0000-0000B74D0000}"/>
    <cellStyle name="Normal 3 2 3 4 2 6" xfId="19898" xr:uid="{00000000-0005-0000-0000-0000B84D0000}"/>
    <cellStyle name="Normal 3 2 3 4 2 6 2" xfId="19899" xr:uid="{00000000-0005-0000-0000-0000B94D0000}"/>
    <cellStyle name="Normal 3 2 3 4 2 6 2 2" xfId="19900" xr:uid="{00000000-0005-0000-0000-0000BA4D0000}"/>
    <cellStyle name="Normal 3 2 3 4 2 6 2 3" xfId="19901" xr:uid="{00000000-0005-0000-0000-0000BB4D0000}"/>
    <cellStyle name="Normal 3 2 3 4 2 6 3" xfId="19902" xr:uid="{00000000-0005-0000-0000-0000BC4D0000}"/>
    <cellStyle name="Normal 3 2 3 4 2 6 4" xfId="19903" xr:uid="{00000000-0005-0000-0000-0000BD4D0000}"/>
    <cellStyle name="Normal 3 2 3 4 2 7" xfId="19904" xr:uid="{00000000-0005-0000-0000-0000BE4D0000}"/>
    <cellStyle name="Normal 3 2 3 4 2 7 2" xfId="19905" xr:uid="{00000000-0005-0000-0000-0000BF4D0000}"/>
    <cellStyle name="Normal 3 2 3 4 2 7 2 2" xfId="19906" xr:uid="{00000000-0005-0000-0000-0000C04D0000}"/>
    <cellStyle name="Normal 3 2 3 4 2 7 2 3" xfId="19907" xr:uid="{00000000-0005-0000-0000-0000C14D0000}"/>
    <cellStyle name="Normal 3 2 3 4 2 7 3" xfId="19908" xr:uid="{00000000-0005-0000-0000-0000C24D0000}"/>
    <cellStyle name="Normal 3 2 3 4 2 7 4" xfId="19909" xr:uid="{00000000-0005-0000-0000-0000C34D0000}"/>
    <cellStyle name="Normal 3 2 3 4 2 8" xfId="19910" xr:uid="{00000000-0005-0000-0000-0000C44D0000}"/>
    <cellStyle name="Normal 3 2 3 4 2 8 2" xfId="19911" xr:uid="{00000000-0005-0000-0000-0000C54D0000}"/>
    <cellStyle name="Normal 3 2 3 4 2 8 3" xfId="19912" xr:uid="{00000000-0005-0000-0000-0000C64D0000}"/>
    <cellStyle name="Normal 3 2 3 4 2 9" xfId="19913" xr:uid="{00000000-0005-0000-0000-0000C74D0000}"/>
    <cellStyle name="Normal 3 2 3 4 3" xfId="19914" xr:uid="{00000000-0005-0000-0000-0000C84D0000}"/>
    <cellStyle name="Normal 3 2 3 4 3 10" xfId="19915" xr:uid="{00000000-0005-0000-0000-0000C94D0000}"/>
    <cellStyle name="Normal 3 2 3 4 3 2" xfId="19916" xr:uid="{00000000-0005-0000-0000-0000CA4D0000}"/>
    <cellStyle name="Normal 3 2 3 4 3 2 2" xfId="19917" xr:uid="{00000000-0005-0000-0000-0000CB4D0000}"/>
    <cellStyle name="Normal 3 2 3 4 3 2 2 2" xfId="19918" xr:uid="{00000000-0005-0000-0000-0000CC4D0000}"/>
    <cellStyle name="Normal 3 2 3 4 3 2 2 3" xfId="19919" xr:uid="{00000000-0005-0000-0000-0000CD4D0000}"/>
    <cellStyle name="Normal 3 2 3 4 3 2 3" xfId="19920" xr:uid="{00000000-0005-0000-0000-0000CE4D0000}"/>
    <cellStyle name="Normal 3 2 3 4 3 2 4" xfId="19921" xr:uid="{00000000-0005-0000-0000-0000CF4D0000}"/>
    <cellStyle name="Normal 3 2 3 4 3 3" xfId="19922" xr:uid="{00000000-0005-0000-0000-0000D04D0000}"/>
    <cellStyle name="Normal 3 2 3 4 3 3 2" xfId="19923" xr:uid="{00000000-0005-0000-0000-0000D14D0000}"/>
    <cellStyle name="Normal 3 2 3 4 3 3 2 2" xfId="19924" xr:uid="{00000000-0005-0000-0000-0000D24D0000}"/>
    <cellStyle name="Normal 3 2 3 4 3 3 2 3" xfId="19925" xr:uid="{00000000-0005-0000-0000-0000D34D0000}"/>
    <cellStyle name="Normal 3 2 3 4 3 3 3" xfId="19926" xr:uid="{00000000-0005-0000-0000-0000D44D0000}"/>
    <cellStyle name="Normal 3 2 3 4 3 3 4" xfId="19927" xr:uid="{00000000-0005-0000-0000-0000D54D0000}"/>
    <cellStyle name="Normal 3 2 3 4 3 4" xfId="19928" xr:uid="{00000000-0005-0000-0000-0000D64D0000}"/>
    <cellStyle name="Normal 3 2 3 4 3 4 2" xfId="19929" xr:uid="{00000000-0005-0000-0000-0000D74D0000}"/>
    <cellStyle name="Normal 3 2 3 4 3 4 2 2" xfId="19930" xr:uid="{00000000-0005-0000-0000-0000D84D0000}"/>
    <cellStyle name="Normal 3 2 3 4 3 4 2 3" xfId="19931" xr:uid="{00000000-0005-0000-0000-0000D94D0000}"/>
    <cellStyle name="Normal 3 2 3 4 3 4 3" xfId="19932" xr:uid="{00000000-0005-0000-0000-0000DA4D0000}"/>
    <cellStyle name="Normal 3 2 3 4 3 4 4" xfId="19933" xr:uid="{00000000-0005-0000-0000-0000DB4D0000}"/>
    <cellStyle name="Normal 3 2 3 4 3 5" xfId="19934" xr:uid="{00000000-0005-0000-0000-0000DC4D0000}"/>
    <cellStyle name="Normal 3 2 3 4 3 5 2" xfId="19935" xr:uid="{00000000-0005-0000-0000-0000DD4D0000}"/>
    <cellStyle name="Normal 3 2 3 4 3 5 2 2" xfId="19936" xr:uid="{00000000-0005-0000-0000-0000DE4D0000}"/>
    <cellStyle name="Normal 3 2 3 4 3 5 2 3" xfId="19937" xr:uid="{00000000-0005-0000-0000-0000DF4D0000}"/>
    <cellStyle name="Normal 3 2 3 4 3 5 3" xfId="19938" xr:uid="{00000000-0005-0000-0000-0000E04D0000}"/>
    <cellStyle name="Normal 3 2 3 4 3 5 4" xfId="19939" xr:uid="{00000000-0005-0000-0000-0000E14D0000}"/>
    <cellStyle name="Normal 3 2 3 4 3 6" xfId="19940" xr:uid="{00000000-0005-0000-0000-0000E24D0000}"/>
    <cellStyle name="Normal 3 2 3 4 3 6 2" xfId="19941" xr:uid="{00000000-0005-0000-0000-0000E34D0000}"/>
    <cellStyle name="Normal 3 2 3 4 3 6 2 2" xfId="19942" xr:uid="{00000000-0005-0000-0000-0000E44D0000}"/>
    <cellStyle name="Normal 3 2 3 4 3 6 2 3" xfId="19943" xr:uid="{00000000-0005-0000-0000-0000E54D0000}"/>
    <cellStyle name="Normal 3 2 3 4 3 6 3" xfId="19944" xr:uid="{00000000-0005-0000-0000-0000E64D0000}"/>
    <cellStyle name="Normal 3 2 3 4 3 6 4" xfId="19945" xr:uid="{00000000-0005-0000-0000-0000E74D0000}"/>
    <cellStyle name="Normal 3 2 3 4 3 7" xfId="19946" xr:uid="{00000000-0005-0000-0000-0000E84D0000}"/>
    <cellStyle name="Normal 3 2 3 4 3 7 2" xfId="19947" xr:uid="{00000000-0005-0000-0000-0000E94D0000}"/>
    <cellStyle name="Normal 3 2 3 4 3 7 2 2" xfId="19948" xr:uid="{00000000-0005-0000-0000-0000EA4D0000}"/>
    <cellStyle name="Normal 3 2 3 4 3 7 2 3" xfId="19949" xr:uid="{00000000-0005-0000-0000-0000EB4D0000}"/>
    <cellStyle name="Normal 3 2 3 4 3 7 3" xfId="19950" xr:uid="{00000000-0005-0000-0000-0000EC4D0000}"/>
    <cellStyle name="Normal 3 2 3 4 3 7 4" xfId="19951" xr:uid="{00000000-0005-0000-0000-0000ED4D0000}"/>
    <cellStyle name="Normal 3 2 3 4 3 8" xfId="19952" xr:uid="{00000000-0005-0000-0000-0000EE4D0000}"/>
    <cellStyle name="Normal 3 2 3 4 3 8 2" xfId="19953" xr:uid="{00000000-0005-0000-0000-0000EF4D0000}"/>
    <cellStyle name="Normal 3 2 3 4 3 8 3" xfId="19954" xr:uid="{00000000-0005-0000-0000-0000F04D0000}"/>
    <cellStyle name="Normal 3 2 3 4 3 9" xfId="19955" xr:uid="{00000000-0005-0000-0000-0000F14D0000}"/>
    <cellStyle name="Normal 3 2 3 4 4" xfId="19956" xr:uid="{00000000-0005-0000-0000-0000F24D0000}"/>
    <cellStyle name="Normal 3 2 3 4 4 2" xfId="19957" xr:uid="{00000000-0005-0000-0000-0000F34D0000}"/>
    <cellStyle name="Normal 3 2 3 4 4 2 2" xfId="19958" xr:uid="{00000000-0005-0000-0000-0000F44D0000}"/>
    <cellStyle name="Normal 3 2 3 4 4 2 3" xfId="19959" xr:uid="{00000000-0005-0000-0000-0000F54D0000}"/>
    <cellStyle name="Normal 3 2 3 4 4 3" xfId="19960" xr:uid="{00000000-0005-0000-0000-0000F64D0000}"/>
    <cellStyle name="Normal 3 2 3 4 4 4" xfId="19961" xr:uid="{00000000-0005-0000-0000-0000F74D0000}"/>
    <cellStyle name="Normal 3 2 3 4 5" xfId="19962" xr:uid="{00000000-0005-0000-0000-0000F84D0000}"/>
    <cellStyle name="Normal 3 2 3 4 5 2" xfId="19963" xr:uid="{00000000-0005-0000-0000-0000F94D0000}"/>
    <cellStyle name="Normal 3 2 3 4 5 2 2" xfId="19964" xr:uid="{00000000-0005-0000-0000-0000FA4D0000}"/>
    <cellStyle name="Normal 3 2 3 4 5 2 3" xfId="19965" xr:uid="{00000000-0005-0000-0000-0000FB4D0000}"/>
    <cellStyle name="Normal 3 2 3 4 5 3" xfId="19966" xr:uid="{00000000-0005-0000-0000-0000FC4D0000}"/>
    <cellStyle name="Normal 3 2 3 4 5 4" xfId="19967" xr:uid="{00000000-0005-0000-0000-0000FD4D0000}"/>
    <cellStyle name="Normal 3 2 3 4 6" xfId="19968" xr:uid="{00000000-0005-0000-0000-0000FE4D0000}"/>
    <cellStyle name="Normal 3 2 3 4 6 2" xfId="19969" xr:uid="{00000000-0005-0000-0000-0000FF4D0000}"/>
    <cellStyle name="Normal 3 2 3 4 6 2 2" xfId="19970" xr:uid="{00000000-0005-0000-0000-0000004E0000}"/>
    <cellStyle name="Normal 3 2 3 4 6 2 3" xfId="19971" xr:uid="{00000000-0005-0000-0000-0000014E0000}"/>
    <cellStyle name="Normal 3 2 3 4 6 3" xfId="19972" xr:uid="{00000000-0005-0000-0000-0000024E0000}"/>
    <cellStyle name="Normal 3 2 3 4 6 4" xfId="19973" xr:uid="{00000000-0005-0000-0000-0000034E0000}"/>
    <cellStyle name="Normal 3 2 3 4 7" xfId="19974" xr:uid="{00000000-0005-0000-0000-0000044E0000}"/>
    <cellStyle name="Normal 3 2 3 4 7 2" xfId="19975" xr:uid="{00000000-0005-0000-0000-0000054E0000}"/>
    <cellStyle name="Normal 3 2 3 4 7 2 2" xfId="19976" xr:uid="{00000000-0005-0000-0000-0000064E0000}"/>
    <cellStyle name="Normal 3 2 3 4 7 2 3" xfId="19977" xr:uid="{00000000-0005-0000-0000-0000074E0000}"/>
    <cellStyle name="Normal 3 2 3 4 7 3" xfId="19978" xr:uid="{00000000-0005-0000-0000-0000084E0000}"/>
    <cellStyle name="Normal 3 2 3 4 7 4" xfId="19979" xr:uid="{00000000-0005-0000-0000-0000094E0000}"/>
    <cellStyle name="Normal 3 2 3 4 8" xfId="19980" xr:uid="{00000000-0005-0000-0000-00000A4E0000}"/>
    <cellStyle name="Normal 3 2 3 4 8 2" xfId="19981" xr:uid="{00000000-0005-0000-0000-00000B4E0000}"/>
    <cellStyle name="Normal 3 2 3 4 8 2 2" xfId="19982" xr:uid="{00000000-0005-0000-0000-00000C4E0000}"/>
    <cellStyle name="Normal 3 2 3 4 8 2 3" xfId="19983" xr:uid="{00000000-0005-0000-0000-00000D4E0000}"/>
    <cellStyle name="Normal 3 2 3 4 8 3" xfId="19984" xr:uid="{00000000-0005-0000-0000-00000E4E0000}"/>
    <cellStyle name="Normal 3 2 3 4 8 4" xfId="19985" xr:uid="{00000000-0005-0000-0000-00000F4E0000}"/>
    <cellStyle name="Normal 3 2 3 4 9" xfId="19986" xr:uid="{00000000-0005-0000-0000-0000104E0000}"/>
    <cellStyle name="Normal 3 2 3 4 9 2" xfId="19987" xr:uid="{00000000-0005-0000-0000-0000114E0000}"/>
    <cellStyle name="Normal 3 2 3 4 9 2 2" xfId="19988" xr:uid="{00000000-0005-0000-0000-0000124E0000}"/>
    <cellStyle name="Normal 3 2 3 4 9 2 3" xfId="19989" xr:uid="{00000000-0005-0000-0000-0000134E0000}"/>
    <cellStyle name="Normal 3 2 3 4 9 3" xfId="19990" xr:uid="{00000000-0005-0000-0000-0000144E0000}"/>
    <cellStyle name="Normal 3 2 3 4 9 4" xfId="19991" xr:uid="{00000000-0005-0000-0000-0000154E0000}"/>
    <cellStyle name="Normal 3 2 3 5" xfId="19992" xr:uid="{00000000-0005-0000-0000-0000164E0000}"/>
    <cellStyle name="Normal 3 2 3 5 10" xfId="19993" xr:uid="{00000000-0005-0000-0000-0000174E0000}"/>
    <cellStyle name="Normal 3 2 3 5 2" xfId="19994" xr:uid="{00000000-0005-0000-0000-0000184E0000}"/>
    <cellStyle name="Normal 3 2 3 5 2 2" xfId="19995" xr:uid="{00000000-0005-0000-0000-0000194E0000}"/>
    <cellStyle name="Normal 3 2 3 5 2 2 2" xfId="19996" xr:uid="{00000000-0005-0000-0000-00001A4E0000}"/>
    <cellStyle name="Normal 3 2 3 5 2 2 3" xfId="19997" xr:uid="{00000000-0005-0000-0000-00001B4E0000}"/>
    <cellStyle name="Normal 3 2 3 5 2 3" xfId="19998" xr:uid="{00000000-0005-0000-0000-00001C4E0000}"/>
    <cellStyle name="Normal 3 2 3 5 2 4" xfId="19999" xr:uid="{00000000-0005-0000-0000-00001D4E0000}"/>
    <cellStyle name="Normal 3 2 3 5 3" xfId="20000" xr:uid="{00000000-0005-0000-0000-00001E4E0000}"/>
    <cellStyle name="Normal 3 2 3 5 3 2" xfId="20001" xr:uid="{00000000-0005-0000-0000-00001F4E0000}"/>
    <cellStyle name="Normal 3 2 3 5 3 2 2" xfId="20002" xr:uid="{00000000-0005-0000-0000-0000204E0000}"/>
    <cellStyle name="Normal 3 2 3 5 3 2 3" xfId="20003" xr:uid="{00000000-0005-0000-0000-0000214E0000}"/>
    <cellStyle name="Normal 3 2 3 5 3 3" xfId="20004" xr:uid="{00000000-0005-0000-0000-0000224E0000}"/>
    <cellStyle name="Normal 3 2 3 5 3 4" xfId="20005" xr:uid="{00000000-0005-0000-0000-0000234E0000}"/>
    <cellStyle name="Normal 3 2 3 5 4" xfId="20006" xr:uid="{00000000-0005-0000-0000-0000244E0000}"/>
    <cellStyle name="Normal 3 2 3 5 4 2" xfId="20007" xr:uid="{00000000-0005-0000-0000-0000254E0000}"/>
    <cellStyle name="Normal 3 2 3 5 4 2 2" xfId="20008" xr:uid="{00000000-0005-0000-0000-0000264E0000}"/>
    <cellStyle name="Normal 3 2 3 5 4 2 3" xfId="20009" xr:uid="{00000000-0005-0000-0000-0000274E0000}"/>
    <cellStyle name="Normal 3 2 3 5 4 3" xfId="20010" xr:uid="{00000000-0005-0000-0000-0000284E0000}"/>
    <cellStyle name="Normal 3 2 3 5 4 4" xfId="20011" xr:uid="{00000000-0005-0000-0000-0000294E0000}"/>
    <cellStyle name="Normal 3 2 3 5 5" xfId="20012" xr:uid="{00000000-0005-0000-0000-00002A4E0000}"/>
    <cellStyle name="Normal 3 2 3 5 5 2" xfId="20013" xr:uid="{00000000-0005-0000-0000-00002B4E0000}"/>
    <cellStyle name="Normal 3 2 3 5 5 2 2" xfId="20014" xr:uid="{00000000-0005-0000-0000-00002C4E0000}"/>
    <cellStyle name="Normal 3 2 3 5 5 2 3" xfId="20015" xr:uid="{00000000-0005-0000-0000-00002D4E0000}"/>
    <cellStyle name="Normal 3 2 3 5 5 3" xfId="20016" xr:uid="{00000000-0005-0000-0000-00002E4E0000}"/>
    <cellStyle name="Normal 3 2 3 5 5 4" xfId="20017" xr:uid="{00000000-0005-0000-0000-00002F4E0000}"/>
    <cellStyle name="Normal 3 2 3 5 6" xfId="20018" xr:uid="{00000000-0005-0000-0000-0000304E0000}"/>
    <cellStyle name="Normal 3 2 3 5 6 2" xfId="20019" xr:uid="{00000000-0005-0000-0000-0000314E0000}"/>
    <cellStyle name="Normal 3 2 3 5 6 2 2" xfId="20020" xr:uid="{00000000-0005-0000-0000-0000324E0000}"/>
    <cellStyle name="Normal 3 2 3 5 6 2 3" xfId="20021" xr:uid="{00000000-0005-0000-0000-0000334E0000}"/>
    <cellStyle name="Normal 3 2 3 5 6 3" xfId="20022" xr:uid="{00000000-0005-0000-0000-0000344E0000}"/>
    <cellStyle name="Normal 3 2 3 5 6 4" xfId="20023" xr:uid="{00000000-0005-0000-0000-0000354E0000}"/>
    <cellStyle name="Normal 3 2 3 5 7" xfId="20024" xr:uid="{00000000-0005-0000-0000-0000364E0000}"/>
    <cellStyle name="Normal 3 2 3 5 7 2" xfId="20025" xr:uid="{00000000-0005-0000-0000-0000374E0000}"/>
    <cellStyle name="Normal 3 2 3 5 7 2 2" xfId="20026" xr:uid="{00000000-0005-0000-0000-0000384E0000}"/>
    <cellStyle name="Normal 3 2 3 5 7 2 3" xfId="20027" xr:uid="{00000000-0005-0000-0000-0000394E0000}"/>
    <cellStyle name="Normal 3 2 3 5 7 3" xfId="20028" xr:uid="{00000000-0005-0000-0000-00003A4E0000}"/>
    <cellStyle name="Normal 3 2 3 5 7 4" xfId="20029" xr:uid="{00000000-0005-0000-0000-00003B4E0000}"/>
    <cellStyle name="Normal 3 2 3 5 8" xfId="20030" xr:uid="{00000000-0005-0000-0000-00003C4E0000}"/>
    <cellStyle name="Normal 3 2 3 5 8 2" xfId="20031" xr:uid="{00000000-0005-0000-0000-00003D4E0000}"/>
    <cellStyle name="Normal 3 2 3 5 8 3" xfId="20032" xr:uid="{00000000-0005-0000-0000-00003E4E0000}"/>
    <cellStyle name="Normal 3 2 3 5 9" xfId="20033" xr:uid="{00000000-0005-0000-0000-00003F4E0000}"/>
    <cellStyle name="Normal 3 2 3 6" xfId="20034" xr:uid="{00000000-0005-0000-0000-0000404E0000}"/>
    <cellStyle name="Normal 3 2 3 6 10" xfId="20035" xr:uid="{00000000-0005-0000-0000-0000414E0000}"/>
    <cellStyle name="Normal 3 2 3 6 2" xfId="20036" xr:uid="{00000000-0005-0000-0000-0000424E0000}"/>
    <cellStyle name="Normal 3 2 3 6 2 2" xfId="20037" xr:uid="{00000000-0005-0000-0000-0000434E0000}"/>
    <cellStyle name="Normal 3 2 3 6 2 2 2" xfId="20038" xr:uid="{00000000-0005-0000-0000-0000444E0000}"/>
    <cellStyle name="Normal 3 2 3 6 2 2 3" xfId="20039" xr:uid="{00000000-0005-0000-0000-0000454E0000}"/>
    <cellStyle name="Normal 3 2 3 6 2 3" xfId="20040" xr:uid="{00000000-0005-0000-0000-0000464E0000}"/>
    <cellStyle name="Normal 3 2 3 6 2 4" xfId="20041" xr:uid="{00000000-0005-0000-0000-0000474E0000}"/>
    <cellStyle name="Normal 3 2 3 6 3" xfId="20042" xr:uid="{00000000-0005-0000-0000-0000484E0000}"/>
    <cellStyle name="Normal 3 2 3 6 3 2" xfId="20043" xr:uid="{00000000-0005-0000-0000-0000494E0000}"/>
    <cellStyle name="Normal 3 2 3 6 3 2 2" xfId="20044" xr:uid="{00000000-0005-0000-0000-00004A4E0000}"/>
    <cellStyle name="Normal 3 2 3 6 3 2 3" xfId="20045" xr:uid="{00000000-0005-0000-0000-00004B4E0000}"/>
    <cellStyle name="Normal 3 2 3 6 3 3" xfId="20046" xr:uid="{00000000-0005-0000-0000-00004C4E0000}"/>
    <cellStyle name="Normal 3 2 3 6 3 4" xfId="20047" xr:uid="{00000000-0005-0000-0000-00004D4E0000}"/>
    <cellStyle name="Normal 3 2 3 6 4" xfId="20048" xr:uid="{00000000-0005-0000-0000-00004E4E0000}"/>
    <cellStyle name="Normal 3 2 3 6 4 2" xfId="20049" xr:uid="{00000000-0005-0000-0000-00004F4E0000}"/>
    <cellStyle name="Normal 3 2 3 6 4 2 2" xfId="20050" xr:uid="{00000000-0005-0000-0000-0000504E0000}"/>
    <cellStyle name="Normal 3 2 3 6 4 2 3" xfId="20051" xr:uid="{00000000-0005-0000-0000-0000514E0000}"/>
    <cellStyle name="Normal 3 2 3 6 4 3" xfId="20052" xr:uid="{00000000-0005-0000-0000-0000524E0000}"/>
    <cellStyle name="Normal 3 2 3 6 4 4" xfId="20053" xr:uid="{00000000-0005-0000-0000-0000534E0000}"/>
    <cellStyle name="Normal 3 2 3 6 5" xfId="20054" xr:uid="{00000000-0005-0000-0000-0000544E0000}"/>
    <cellStyle name="Normal 3 2 3 6 5 2" xfId="20055" xr:uid="{00000000-0005-0000-0000-0000554E0000}"/>
    <cellStyle name="Normal 3 2 3 6 5 2 2" xfId="20056" xr:uid="{00000000-0005-0000-0000-0000564E0000}"/>
    <cellStyle name="Normal 3 2 3 6 5 2 3" xfId="20057" xr:uid="{00000000-0005-0000-0000-0000574E0000}"/>
    <cellStyle name="Normal 3 2 3 6 5 3" xfId="20058" xr:uid="{00000000-0005-0000-0000-0000584E0000}"/>
    <cellStyle name="Normal 3 2 3 6 5 4" xfId="20059" xr:uid="{00000000-0005-0000-0000-0000594E0000}"/>
    <cellStyle name="Normal 3 2 3 6 6" xfId="20060" xr:uid="{00000000-0005-0000-0000-00005A4E0000}"/>
    <cellStyle name="Normal 3 2 3 6 6 2" xfId="20061" xr:uid="{00000000-0005-0000-0000-00005B4E0000}"/>
    <cellStyle name="Normal 3 2 3 6 6 2 2" xfId="20062" xr:uid="{00000000-0005-0000-0000-00005C4E0000}"/>
    <cellStyle name="Normal 3 2 3 6 6 2 3" xfId="20063" xr:uid="{00000000-0005-0000-0000-00005D4E0000}"/>
    <cellStyle name="Normal 3 2 3 6 6 3" xfId="20064" xr:uid="{00000000-0005-0000-0000-00005E4E0000}"/>
    <cellStyle name="Normal 3 2 3 6 6 4" xfId="20065" xr:uid="{00000000-0005-0000-0000-00005F4E0000}"/>
    <cellStyle name="Normal 3 2 3 6 7" xfId="20066" xr:uid="{00000000-0005-0000-0000-0000604E0000}"/>
    <cellStyle name="Normal 3 2 3 6 7 2" xfId="20067" xr:uid="{00000000-0005-0000-0000-0000614E0000}"/>
    <cellStyle name="Normal 3 2 3 6 7 2 2" xfId="20068" xr:uid="{00000000-0005-0000-0000-0000624E0000}"/>
    <cellStyle name="Normal 3 2 3 6 7 2 3" xfId="20069" xr:uid="{00000000-0005-0000-0000-0000634E0000}"/>
    <cellStyle name="Normal 3 2 3 6 7 3" xfId="20070" xr:uid="{00000000-0005-0000-0000-0000644E0000}"/>
    <cellStyle name="Normal 3 2 3 6 7 4" xfId="20071" xr:uid="{00000000-0005-0000-0000-0000654E0000}"/>
    <cellStyle name="Normal 3 2 3 6 8" xfId="20072" xr:uid="{00000000-0005-0000-0000-0000664E0000}"/>
    <cellStyle name="Normal 3 2 3 6 8 2" xfId="20073" xr:uid="{00000000-0005-0000-0000-0000674E0000}"/>
    <cellStyle name="Normal 3 2 3 6 8 3" xfId="20074" xr:uid="{00000000-0005-0000-0000-0000684E0000}"/>
    <cellStyle name="Normal 3 2 3 6 9" xfId="20075" xr:uid="{00000000-0005-0000-0000-0000694E0000}"/>
    <cellStyle name="Normal 3 2 3 7" xfId="20076" xr:uid="{00000000-0005-0000-0000-00006A4E0000}"/>
    <cellStyle name="Normal 3 2 3 7 2" xfId="20077" xr:uid="{00000000-0005-0000-0000-00006B4E0000}"/>
    <cellStyle name="Normal 3 2 3 7 2 2" xfId="20078" xr:uid="{00000000-0005-0000-0000-00006C4E0000}"/>
    <cellStyle name="Normal 3 2 3 7 2 3" xfId="20079" xr:uid="{00000000-0005-0000-0000-00006D4E0000}"/>
    <cellStyle name="Normal 3 2 3 7 3" xfId="20080" xr:uid="{00000000-0005-0000-0000-00006E4E0000}"/>
    <cellStyle name="Normal 3 2 3 7 4" xfId="20081" xr:uid="{00000000-0005-0000-0000-00006F4E0000}"/>
    <cellStyle name="Normal 3 2 3 8" xfId="20082" xr:uid="{00000000-0005-0000-0000-0000704E0000}"/>
    <cellStyle name="Normal 3 2 3 8 2" xfId="20083" xr:uid="{00000000-0005-0000-0000-0000714E0000}"/>
    <cellStyle name="Normal 3 2 3 8 2 2" xfId="20084" xr:uid="{00000000-0005-0000-0000-0000724E0000}"/>
    <cellStyle name="Normal 3 2 3 8 2 3" xfId="20085" xr:uid="{00000000-0005-0000-0000-0000734E0000}"/>
    <cellStyle name="Normal 3 2 3 8 3" xfId="20086" xr:uid="{00000000-0005-0000-0000-0000744E0000}"/>
    <cellStyle name="Normal 3 2 3 8 4" xfId="20087" xr:uid="{00000000-0005-0000-0000-0000754E0000}"/>
    <cellStyle name="Normal 3 2 3 9" xfId="20088" xr:uid="{00000000-0005-0000-0000-0000764E0000}"/>
    <cellStyle name="Normal 3 2 3 9 2" xfId="20089" xr:uid="{00000000-0005-0000-0000-0000774E0000}"/>
    <cellStyle name="Normal 3 2 3 9 2 2" xfId="20090" xr:uid="{00000000-0005-0000-0000-0000784E0000}"/>
    <cellStyle name="Normal 3 2 3 9 2 3" xfId="20091" xr:uid="{00000000-0005-0000-0000-0000794E0000}"/>
    <cellStyle name="Normal 3 2 3 9 3" xfId="20092" xr:uid="{00000000-0005-0000-0000-00007A4E0000}"/>
    <cellStyle name="Normal 3 2 3 9 4" xfId="20093" xr:uid="{00000000-0005-0000-0000-00007B4E0000}"/>
    <cellStyle name="Normal 3 2 4" xfId="20094" xr:uid="{00000000-0005-0000-0000-00007C4E0000}"/>
    <cellStyle name="Normal 3 2 4 10" xfId="20095" xr:uid="{00000000-0005-0000-0000-00007D4E0000}"/>
    <cellStyle name="Normal 3 2 4 10 2" xfId="20096" xr:uid="{00000000-0005-0000-0000-00007E4E0000}"/>
    <cellStyle name="Normal 3 2 4 10 2 2" xfId="20097" xr:uid="{00000000-0005-0000-0000-00007F4E0000}"/>
    <cellStyle name="Normal 3 2 4 10 2 3" xfId="20098" xr:uid="{00000000-0005-0000-0000-0000804E0000}"/>
    <cellStyle name="Normal 3 2 4 10 3" xfId="20099" xr:uid="{00000000-0005-0000-0000-0000814E0000}"/>
    <cellStyle name="Normal 3 2 4 10 4" xfId="20100" xr:uid="{00000000-0005-0000-0000-0000824E0000}"/>
    <cellStyle name="Normal 3 2 4 11" xfId="20101" xr:uid="{00000000-0005-0000-0000-0000834E0000}"/>
    <cellStyle name="Normal 3 2 4 11 2" xfId="20102" xr:uid="{00000000-0005-0000-0000-0000844E0000}"/>
    <cellStyle name="Normal 3 2 4 11 2 2" xfId="20103" xr:uid="{00000000-0005-0000-0000-0000854E0000}"/>
    <cellStyle name="Normal 3 2 4 11 2 3" xfId="20104" xr:uid="{00000000-0005-0000-0000-0000864E0000}"/>
    <cellStyle name="Normal 3 2 4 11 3" xfId="20105" xr:uid="{00000000-0005-0000-0000-0000874E0000}"/>
    <cellStyle name="Normal 3 2 4 11 4" xfId="20106" xr:uid="{00000000-0005-0000-0000-0000884E0000}"/>
    <cellStyle name="Normal 3 2 4 12" xfId="20107" xr:uid="{00000000-0005-0000-0000-0000894E0000}"/>
    <cellStyle name="Normal 3 2 4 12 2" xfId="20108" xr:uid="{00000000-0005-0000-0000-00008A4E0000}"/>
    <cellStyle name="Normal 3 2 4 12 2 2" xfId="20109" xr:uid="{00000000-0005-0000-0000-00008B4E0000}"/>
    <cellStyle name="Normal 3 2 4 12 2 3" xfId="20110" xr:uid="{00000000-0005-0000-0000-00008C4E0000}"/>
    <cellStyle name="Normal 3 2 4 12 3" xfId="20111" xr:uid="{00000000-0005-0000-0000-00008D4E0000}"/>
    <cellStyle name="Normal 3 2 4 12 4" xfId="20112" xr:uid="{00000000-0005-0000-0000-00008E4E0000}"/>
    <cellStyle name="Normal 3 2 4 13" xfId="20113" xr:uid="{00000000-0005-0000-0000-00008F4E0000}"/>
    <cellStyle name="Normal 3 2 4 13 2" xfId="20114" xr:uid="{00000000-0005-0000-0000-0000904E0000}"/>
    <cellStyle name="Normal 3 2 4 13 2 2" xfId="20115" xr:uid="{00000000-0005-0000-0000-0000914E0000}"/>
    <cellStyle name="Normal 3 2 4 13 2 3" xfId="20116" xr:uid="{00000000-0005-0000-0000-0000924E0000}"/>
    <cellStyle name="Normal 3 2 4 13 3" xfId="20117" xr:uid="{00000000-0005-0000-0000-0000934E0000}"/>
    <cellStyle name="Normal 3 2 4 13 4" xfId="20118" xr:uid="{00000000-0005-0000-0000-0000944E0000}"/>
    <cellStyle name="Normal 3 2 4 14" xfId="20119" xr:uid="{00000000-0005-0000-0000-0000954E0000}"/>
    <cellStyle name="Normal 3 2 4 14 2" xfId="20120" xr:uid="{00000000-0005-0000-0000-0000964E0000}"/>
    <cellStyle name="Normal 3 2 4 14 3" xfId="20121" xr:uid="{00000000-0005-0000-0000-0000974E0000}"/>
    <cellStyle name="Normal 3 2 4 15" xfId="20122" xr:uid="{00000000-0005-0000-0000-0000984E0000}"/>
    <cellStyle name="Normal 3 2 4 16" xfId="20123" xr:uid="{00000000-0005-0000-0000-0000994E0000}"/>
    <cellStyle name="Normal 3 2 4 2" xfId="20124" xr:uid="{00000000-0005-0000-0000-00009A4E0000}"/>
    <cellStyle name="Normal 3 2 4 2 10" xfId="20125" xr:uid="{00000000-0005-0000-0000-00009B4E0000}"/>
    <cellStyle name="Normal 3 2 4 2 10 2" xfId="20126" xr:uid="{00000000-0005-0000-0000-00009C4E0000}"/>
    <cellStyle name="Normal 3 2 4 2 10 3" xfId="20127" xr:uid="{00000000-0005-0000-0000-00009D4E0000}"/>
    <cellStyle name="Normal 3 2 4 2 11" xfId="20128" xr:uid="{00000000-0005-0000-0000-00009E4E0000}"/>
    <cellStyle name="Normal 3 2 4 2 12" xfId="20129" xr:uid="{00000000-0005-0000-0000-00009F4E0000}"/>
    <cellStyle name="Normal 3 2 4 2 2" xfId="20130" xr:uid="{00000000-0005-0000-0000-0000A04E0000}"/>
    <cellStyle name="Normal 3 2 4 2 2 10" xfId="20131" xr:uid="{00000000-0005-0000-0000-0000A14E0000}"/>
    <cellStyle name="Normal 3 2 4 2 2 2" xfId="20132" xr:uid="{00000000-0005-0000-0000-0000A24E0000}"/>
    <cellStyle name="Normal 3 2 4 2 2 2 2" xfId="20133" xr:uid="{00000000-0005-0000-0000-0000A34E0000}"/>
    <cellStyle name="Normal 3 2 4 2 2 2 2 2" xfId="20134" xr:uid="{00000000-0005-0000-0000-0000A44E0000}"/>
    <cellStyle name="Normal 3 2 4 2 2 2 2 3" xfId="20135" xr:uid="{00000000-0005-0000-0000-0000A54E0000}"/>
    <cellStyle name="Normal 3 2 4 2 2 2 3" xfId="20136" xr:uid="{00000000-0005-0000-0000-0000A64E0000}"/>
    <cellStyle name="Normal 3 2 4 2 2 2 4" xfId="20137" xr:uid="{00000000-0005-0000-0000-0000A74E0000}"/>
    <cellStyle name="Normal 3 2 4 2 2 3" xfId="20138" xr:uid="{00000000-0005-0000-0000-0000A84E0000}"/>
    <cellStyle name="Normal 3 2 4 2 2 3 2" xfId="20139" xr:uid="{00000000-0005-0000-0000-0000A94E0000}"/>
    <cellStyle name="Normal 3 2 4 2 2 3 2 2" xfId="20140" xr:uid="{00000000-0005-0000-0000-0000AA4E0000}"/>
    <cellStyle name="Normal 3 2 4 2 2 3 2 3" xfId="20141" xr:uid="{00000000-0005-0000-0000-0000AB4E0000}"/>
    <cellStyle name="Normal 3 2 4 2 2 3 3" xfId="20142" xr:uid="{00000000-0005-0000-0000-0000AC4E0000}"/>
    <cellStyle name="Normal 3 2 4 2 2 3 4" xfId="20143" xr:uid="{00000000-0005-0000-0000-0000AD4E0000}"/>
    <cellStyle name="Normal 3 2 4 2 2 4" xfId="20144" xr:uid="{00000000-0005-0000-0000-0000AE4E0000}"/>
    <cellStyle name="Normal 3 2 4 2 2 4 2" xfId="20145" xr:uid="{00000000-0005-0000-0000-0000AF4E0000}"/>
    <cellStyle name="Normal 3 2 4 2 2 4 2 2" xfId="20146" xr:uid="{00000000-0005-0000-0000-0000B04E0000}"/>
    <cellStyle name="Normal 3 2 4 2 2 4 2 3" xfId="20147" xr:uid="{00000000-0005-0000-0000-0000B14E0000}"/>
    <cellStyle name="Normal 3 2 4 2 2 4 3" xfId="20148" xr:uid="{00000000-0005-0000-0000-0000B24E0000}"/>
    <cellStyle name="Normal 3 2 4 2 2 4 4" xfId="20149" xr:uid="{00000000-0005-0000-0000-0000B34E0000}"/>
    <cellStyle name="Normal 3 2 4 2 2 5" xfId="20150" xr:uid="{00000000-0005-0000-0000-0000B44E0000}"/>
    <cellStyle name="Normal 3 2 4 2 2 5 2" xfId="20151" xr:uid="{00000000-0005-0000-0000-0000B54E0000}"/>
    <cellStyle name="Normal 3 2 4 2 2 5 2 2" xfId="20152" xr:uid="{00000000-0005-0000-0000-0000B64E0000}"/>
    <cellStyle name="Normal 3 2 4 2 2 5 2 3" xfId="20153" xr:uid="{00000000-0005-0000-0000-0000B74E0000}"/>
    <cellStyle name="Normal 3 2 4 2 2 5 3" xfId="20154" xr:uid="{00000000-0005-0000-0000-0000B84E0000}"/>
    <cellStyle name="Normal 3 2 4 2 2 5 4" xfId="20155" xr:uid="{00000000-0005-0000-0000-0000B94E0000}"/>
    <cellStyle name="Normal 3 2 4 2 2 6" xfId="20156" xr:uid="{00000000-0005-0000-0000-0000BA4E0000}"/>
    <cellStyle name="Normal 3 2 4 2 2 6 2" xfId="20157" xr:uid="{00000000-0005-0000-0000-0000BB4E0000}"/>
    <cellStyle name="Normal 3 2 4 2 2 6 2 2" xfId="20158" xr:uid="{00000000-0005-0000-0000-0000BC4E0000}"/>
    <cellStyle name="Normal 3 2 4 2 2 6 2 3" xfId="20159" xr:uid="{00000000-0005-0000-0000-0000BD4E0000}"/>
    <cellStyle name="Normal 3 2 4 2 2 6 3" xfId="20160" xr:uid="{00000000-0005-0000-0000-0000BE4E0000}"/>
    <cellStyle name="Normal 3 2 4 2 2 6 4" xfId="20161" xr:uid="{00000000-0005-0000-0000-0000BF4E0000}"/>
    <cellStyle name="Normal 3 2 4 2 2 7" xfId="20162" xr:uid="{00000000-0005-0000-0000-0000C04E0000}"/>
    <cellStyle name="Normal 3 2 4 2 2 7 2" xfId="20163" xr:uid="{00000000-0005-0000-0000-0000C14E0000}"/>
    <cellStyle name="Normal 3 2 4 2 2 7 2 2" xfId="20164" xr:uid="{00000000-0005-0000-0000-0000C24E0000}"/>
    <cellStyle name="Normal 3 2 4 2 2 7 2 3" xfId="20165" xr:uid="{00000000-0005-0000-0000-0000C34E0000}"/>
    <cellStyle name="Normal 3 2 4 2 2 7 3" xfId="20166" xr:uid="{00000000-0005-0000-0000-0000C44E0000}"/>
    <cellStyle name="Normal 3 2 4 2 2 7 4" xfId="20167" xr:uid="{00000000-0005-0000-0000-0000C54E0000}"/>
    <cellStyle name="Normal 3 2 4 2 2 8" xfId="20168" xr:uid="{00000000-0005-0000-0000-0000C64E0000}"/>
    <cellStyle name="Normal 3 2 4 2 2 8 2" xfId="20169" xr:uid="{00000000-0005-0000-0000-0000C74E0000}"/>
    <cellStyle name="Normal 3 2 4 2 2 8 3" xfId="20170" xr:uid="{00000000-0005-0000-0000-0000C84E0000}"/>
    <cellStyle name="Normal 3 2 4 2 2 9" xfId="20171" xr:uid="{00000000-0005-0000-0000-0000C94E0000}"/>
    <cellStyle name="Normal 3 2 4 2 3" xfId="20172" xr:uid="{00000000-0005-0000-0000-0000CA4E0000}"/>
    <cellStyle name="Normal 3 2 4 2 3 10" xfId="20173" xr:uid="{00000000-0005-0000-0000-0000CB4E0000}"/>
    <cellStyle name="Normal 3 2 4 2 3 2" xfId="20174" xr:uid="{00000000-0005-0000-0000-0000CC4E0000}"/>
    <cellStyle name="Normal 3 2 4 2 3 2 2" xfId="20175" xr:uid="{00000000-0005-0000-0000-0000CD4E0000}"/>
    <cellStyle name="Normal 3 2 4 2 3 2 2 2" xfId="20176" xr:uid="{00000000-0005-0000-0000-0000CE4E0000}"/>
    <cellStyle name="Normal 3 2 4 2 3 2 2 3" xfId="20177" xr:uid="{00000000-0005-0000-0000-0000CF4E0000}"/>
    <cellStyle name="Normal 3 2 4 2 3 2 3" xfId="20178" xr:uid="{00000000-0005-0000-0000-0000D04E0000}"/>
    <cellStyle name="Normal 3 2 4 2 3 2 4" xfId="20179" xr:uid="{00000000-0005-0000-0000-0000D14E0000}"/>
    <cellStyle name="Normal 3 2 4 2 3 3" xfId="20180" xr:uid="{00000000-0005-0000-0000-0000D24E0000}"/>
    <cellStyle name="Normal 3 2 4 2 3 3 2" xfId="20181" xr:uid="{00000000-0005-0000-0000-0000D34E0000}"/>
    <cellStyle name="Normal 3 2 4 2 3 3 2 2" xfId="20182" xr:uid="{00000000-0005-0000-0000-0000D44E0000}"/>
    <cellStyle name="Normal 3 2 4 2 3 3 2 3" xfId="20183" xr:uid="{00000000-0005-0000-0000-0000D54E0000}"/>
    <cellStyle name="Normal 3 2 4 2 3 3 3" xfId="20184" xr:uid="{00000000-0005-0000-0000-0000D64E0000}"/>
    <cellStyle name="Normal 3 2 4 2 3 3 4" xfId="20185" xr:uid="{00000000-0005-0000-0000-0000D74E0000}"/>
    <cellStyle name="Normal 3 2 4 2 3 4" xfId="20186" xr:uid="{00000000-0005-0000-0000-0000D84E0000}"/>
    <cellStyle name="Normal 3 2 4 2 3 4 2" xfId="20187" xr:uid="{00000000-0005-0000-0000-0000D94E0000}"/>
    <cellStyle name="Normal 3 2 4 2 3 4 2 2" xfId="20188" xr:uid="{00000000-0005-0000-0000-0000DA4E0000}"/>
    <cellStyle name="Normal 3 2 4 2 3 4 2 3" xfId="20189" xr:uid="{00000000-0005-0000-0000-0000DB4E0000}"/>
    <cellStyle name="Normal 3 2 4 2 3 4 3" xfId="20190" xr:uid="{00000000-0005-0000-0000-0000DC4E0000}"/>
    <cellStyle name="Normal 3 2 4 2 3 4 4" xfId="20191" xr:uid="{00000000-0005-0000-0000-0000DD4E0000}"/>
    <cellStyle name="Normal 3 2 4 2 3 5" xfId="20192" xr:uid="{00000000-0005-0000-0000-0000DE4E0000}"/>
    <cellStyle name="Normal 3 2 4 2 3 5 2" xfId="20193" xr:uid="{00000000-0005-0000-0000-0000DF4E0000}"/>
    <cellStyle name="Normal 3 2 4 2 3 5 2 2" xfId="20194" xr:uid="{00000000-0005-0000-0000-0000E04E0000}"/>
    <cellStyle name="Normal 3 2 4 2 3 5 2 3" xfId="20195" xr:uid="{00000000-0005-0000-0000-0000E14E0000}"/>
    <cellStyle name="Normal 3 2 4 2 3 5 3" xfId="20196" xr:uid="{00000000-0005-0000-0000-0000E24E0000}"/>
    <cellStyle name="Normal 3 2 4 2 3 5 4" xfId="20197" xr:uid="{00000000-0005-0000-0000-0000E34E0000}"/>
    <cellStyle name="Normal 3 2 4 2 3 6" xfId="20198" xr:uid="{00000000-0005-0000-0000-0000E44E0000}"/>
    <cellStyle name="Normal 3 2 4 2 3 6 2" xfId="20199" xr:uid="{00000000-0005-0000-0000-0000E54E0000}"/>
    <cellStyle name="Normal 3 2 4 2 3 6 2 2" xfId="20200" xr:uid="{00000000-0005-0000-0000-0000E64E0000}"/>
    <cellStyle name="Normal 3 2 4 2 3 6 2 3" xfId="20201" xr:uid="{00000000-0005-0000-0000-0000E74E0000}"/>
    <cellStyle name="Normal 3 2 4 2 3 6 3" xfId="20202" xr:uid="{00000000-0005-0000-0000-0000E84E0000}"/>
    <cellStyle name="Normal 3 2 4 2 3 6 4" xfId="20203" xr:uid="{00000000-0005-0000-0000-0000E94E0000}"/>
    <cellStyle name="Normal 3 2 4 2 3 7" xfId="20204" xr:uid="{00000000-0005-0000-0000-0000EA4E0000}"/>
    <cellStyle name="Normal 3 2 4 2 3 7 2" xfId="20205" xr:uid="{00000000-0005-0000-0000-0000EB4E0000}"/>
    <cellStyle name="Normal 3 2 4 2 3 7 2 2" xfId="20206" xr:uid="{00000000-0005-0000-0000-0000EC4E0000}"/>
    <cellStyle name="Normal 3 2 4 2 3 7 2 3" xfId="20207" xr:uid="{00000000-0005-0000-0000-0000ED4E0000}"/>
    <cellStyle name="Normal 3 2 4 2 3 7 3" xfId="20208" xr:uid="{00000000-0005-0000-0000-0000EE4E0000}"/>
    <cellStyle name="Normal 3 2 4 2 3 7 4" xfId="20209" xr:uid="{00000000-0005-0000-0000-0000EF4E0000}"/>
    <cellStyle name="Normal 3 2 4 2 3 8" xfId="20210" xr:uid="{00000000-0005-0000-0000-0000F04E0000}"/>
    <cellStyle name="Normal 3 2 4 2 3 8 2" xfId="20211" xr:uid="{00000000-0005-0000-0000-0000F14E0000}"/>
    <cellStyle name="Normal 3 2 4 2 3 8 3" xfId="20212" xr:uid="{00000000-0005-0000-0000-0000F24E0000}"/>
    <cellStyle name="Normal 3 2 4 2 3 9" xfId="20213" xr:uid="{00000000-0005-0000-0000-0000F34E0000}"/>
    <cellStyle name="Normal 3 2 4 2 4" xfId="20214" xr:uid="{00000000-0005-0000-0000-0000F44E0000}"/>
    <cellStyle name="Normal 3 2 4 2 4 2" xfId="20215" xr:uid="{00000000-0005-0000-0000-0000F54E0000}"/>
    <cellStyle name="Normal 3 2 4 2 4 2 2" xfId="20216" xr:uid="{00000000-0005-0000-0000-0000F64E0000}"/>
    <cellStyle name="Normal 3 2 4 2 4 2 3" xfId="20217" xr:uid="{00000000-0005-0000-0000-0000F74E0000}"/>
    <cellStyle name="Normal 3 2 4 2 4 3" xfId="20218" xr:uid="{00000000-0005-0000-0000-0000F84E0000}"/>
    <cellStyle name="Normal 3 2 4 2 4 4" xfId="20219" xr:uid="{00000000-0005-0000-0000-0000F94E0000}"/>
    <cellStyle name="Normal 3 2 4 2 5" xfId="20220" xr:uid="{00000000-0005-0000-0000-0000FA4E0000}"/>
    <cellStyle name="Normal 3 2 4 2 5 2" xfId="20221" xr:uid="{00000000-0005-0000-0000-0000FB4E0000}"/>
    <cellStyle name="Normal 3 2 4 2 5 2 2" xfId="20222" xr:uid="{00000000-0005-0000-0000-0000FC4E0000}"/>
    <cellStyle name="Normal 3 2 4 2 5 2 3" xfId="20223" xr:uid="{00000000-0005-0000-0000-0000FD4E0000}"/>
    <cellStyle name="Normal 3 2 4 2 5 3" xfId="20224" xr:uid="{00000000-0005-0000-0000-0000FE4E0000}"/>
    <cellStyle name="Normal 3 2 4 2 5 4" xfId="20225" xr:uid="{00000000-0005-0000-0000-0000FF4E0000}"/>
    <cellStyle name="Normal 3 2 4 2 6" xfId="20226" xr:uid="{00000000-0005-0000-0000-0000004F0000}"/>
    <cellStyle name="Normal 3 2 4 2 6 2" xfId="20227" xr:uid="{00000000-0005-0000-0000-0000014F0000}"/>
    <cellStyle name="Normal 3 2 4 2 6 2 2" xfId="20228" xr:uid="{00000000-0005-0000-0000-0000024F0000}"/>
    <cellStyle name="Normal 3 2 4 2 6 2 3" xfId="20229" xr:uid="{00000000-0005-0000-0000-0000034F0000}"/>
    <cellStyle name="Normal 3 2 4 2 6 3" xfId="20230" xr:uid="{00000000-0005-0000-0000-0000044F0000}"/>
    <cellStyle name="Normal 3 2 4 2 6 4" xfId="20231" xr:uid="{00000000-0005-0000-0000-0000054F0000}"/>
    <cellStyle name="Normal 3 2 4 2 7" xfId="20232" xr:uid="{00000000-0005-0000-0000-0000064F0000}"/>
    <cellStyle name="Normal 3 2 4 2 7 2" xfId="20233" xr:uid="{00000000-0005-0000-0000-0000074F0000}"/>
    <cellStyle name="Normal 3 2 4 2 7 2 2" xfId="20234" xr:uid="{00000000-0005-0000-0000-0000084F0000}"/>
    <cellStyle name="Normal 3 2 4 2 7 2 3" xfId="20235" xr:uid="{00000000-0005-0000-0000-0000094F0000}"/>
    <cellStyle name="Normal 3 2 4 2 7 3" xfId="20236" xr:uid="{00000000-0005-0000-0000-00000A4F0000}"/>
    <cellStyle name="Normal 3 2 4 2 7 4" xfId="20237" xr:uid="{00000000-0005-0000-0000-00000B4F0000}"/>
    <cellStyle name="Normal 3 2 4 2 8" xfId="20238" xr:uid="{00000000-0005-0000-0000-00000C4F0000}"/>
    <cellStyle name="Normal 3 2 4 2 8 2" xfId="20239" xr:uid="{00000000-0005-0000-0000-00000D4F0000}"/>
    <cellStyle name="Normal 3 2 4 2 8 2 2" xfId="20240" xr:uid="{00000000-0005-0000-0000-00000E4F0000}"/>
    <cellStyle name="Normal 3 2 4 2 8 2 3" xfId="20241" xr:uid="{00000000-0005-0000-0000-00000F4F0000}"/>
    <cellStyle name="Normal 3 2 4 2 8 3" xfId="20242" xr:uid="{00000000-0005-0000-0000-0000104F0000}"/>
    <cellStyle name="Normal 3 2 4 2 8 4" xfId="20243" xr:uid="{00000000-0005-0000-0000-0000114F0000}"/>
    <cellStyle name="Normal 3 2 4 2 9" xfId="20244" xr:uid="{00000000-0005-0000-0000-0000124F0000}"/>
    <cellStyle name="Normal 3 2 4 2 9 2" xfId="20245" xr:uid="{00000000-0005-0000-0000-0000134F0000}"/>
    <cellStyle name="Normal 3 2 4 2 9 2 2" xfId="20246" xr:uid="{00000000-0005-0000-0000-0000144F0000}"/>
    <cellStyle name="Normal 3 2 4 2 9 2 3" xfId="20247" xr:uid="{00000000-0005-0000-0000-0000154F0000}"/>
    <cellStyle name="Normal 3 2 4 2 9 3" xfId="20248" xr:uid="{00000000-0005-0000-0000-0000164F0000}"/>
    <cellStyle name="Normal 3 2 4 2 9 4" xfId="20249" xr:uid="{00000000-0005-0000-0000-0000174F0000}"/>
    <cellStyle name="Normal 3 2 4 3" xfId="20250" xr:uid="{00000000-0005-0000-0000-0000184F0000}"/>
    <cellStyle name="Normal 3 2 4 3 10" xfId="20251" xr:uid="{00000000-0005-0000-0000-0000194F0000}"/>
    <cellStyle name="Normal 3 2 4 3 10 2" xfId="20252" xr:uid="{00000000-0005-0000-0000-00001A4F0000}"/>
    <cellStyle name="Normal 3 2 4 3 10 3" xfId="20253" xr:uid="{00000000-0005-0000-0000-00001B4F0000}"/>
    <cellStyle name="Normal 3 2 4 3 11" xfId="20254" xr:uid="{00000000-0005-0000-0000-00001C4F0000}"/>
    <cellStyle name="Normal 3 2 4 3 12" xfId="20255" xr:uid="{00000000-0005-0000-0000-00001D4F0000}"/>
    <cellStyle name="Normal 3 2 4 3 2" xfId="20256" xr:uid="{00000000-0005-0000-0000-00001E4F0000}"/>
    <cellStyle name="Normal 3 2 4 3 2 10" xfId="20257" xr:uid="{00000000-0005-0000-0000-00001F4F0000}"/>
    <cellStyle name="Normal 3 2 4 3 2 2" xfId="20258" xr:uid="{00000000-0005-0000-0000-0000204F0000}"/>
    <cellStyle name="Normal 3 2 4 3 2 2 2" xfId="20259" xr:uid="{00000000-0005-0000-0000-0000214F0000}"/>
    <cellStyle name="Normal 3 2 4 3 2 2 2 2" xfId="20260" xr:uid="{00000000-0005-0000-0000-0000224F0000}"/>
    <cellStyle name="Normal 3 2 4 3 2 2 2 3" xfId="20261" xr:uid="{00000000-0005-0000-0000-0000234F0000}"/>
    <cellStyle name="Normal 3 2 4 3 2 2 3" xfId="20262" xr:uid="{00000000-0005-0000-0000-0000244F0000}"/>
    <cellStyle name="Normal 3 2 4 3 2 2 4" xfId="20263" xr:uid="{00000000-0005-0000-0000-0000254F0000}"/>
    <cellStyle name="Normal 3 2 4 3 2 3" xfId="20264" xr:uid="{00000000-0005-0000-0000-0000264F0000}"/>
    <cellStyle name="Normal 3 2 4 3 2 3 2" xfId="20265" xr:uid="{00000000-0005-0000-0000-0000274F0000}"/>
    <cellStyle name="Normal 3 2 4 3 2 3 2 2" xfId="20266" xr:uid="{00000000-0005-0000-0000-0000284F0000}"/>
    <cellStyle name="Normal 3 2 4 3 2 3 2 3" xfId="20267" xr:uid="{00000000-0005-0000-0000-0000294F0000}"/>
    <cellStyle name="Normal 3 2 4 3 2 3 3" xfId="20268" xr:uid="{00000000-0005-0000-0000-00002A4F0000}"/>
    <cellStyle name="Normal 3 2 4 3 2 3 4" xfId="20269" xr:uid="{00000000-0005-0000-0000-00002B4F0000}"/>
    <cellStyle name="Normal 3 2 4 3 2 4" xfId="20270" xr:uid="{00000000-0005-0000-0000-00002C4F0000}"/>
    <cellStyle name="Normal 3 2 4 3 2 4 2" xfId="20271" xr:uid="{00000000-0005-0000-0000-00002D4F0000}"/>
    <cellStyle name="Normal 3 2 4 3 2 4 2 2" xfId="20272" xr:uid="{00000000-0005-0000-0000-00002E4F0000}"/>
    <cellStyle name="Normal 3 2 4 3 2 4 2 3" xfId="20273" xr:uid="{00000000-0005-0000-0000-00002F4F0000}"/>
    <cellStyle name="Normal 3 2 4 3 2 4 3" xfId="20274" xr:uid="{00000000-0005-0000-0000-0000304F0000}"/>
    <cellStyle name="Normal 3 2 4 3 2 4 4" xfId="20275" xr:uid="{00000000-0005-0000-0000-0000314F0000}"/>
    <cellStyle name="Normal 3 2 4 3 2 5" xfId="20276" xr:uid="{00000000-0005-0000-0000-0000324F0000}"/>
    <cellStyle name="Normal 3 2 4 3 2 5 2" xfId="20277" xr:uid="{00000000-0005-0000-0000-0000334F0000}"/>
    <cellStyle name="Normal 3 2 4 3 2 5 2 2" xfId="20278" xr:uid="{00000000-0005-0000-0000-0000344F0000}"/>
    <cellStyle name="Normal 3 2 4 3 2 5 2 3" xfId="20279" xr:uid="{00000000-0005-0000-0000-0000354F0000}"/>
    <cellStyle name="Normal 3 2 4 3 2 5 3" xfId="20280" xr:uid="{00000000-0005-0000-0000-0000364F0000}"/>
    <cellStyle name="Normal 3 2 4 3 2 5 4" xfId="20281" xr:uid="{00000000-0005-0000-0000-0000374F0000}"/>
    <cellStyle name="Normal 3 2 4 3 2 6" xfId="20282" xr:uid="{00000000-0005-0000-0000-0000384F0000}"/>
    <cellStyle name="Normal 3 2 4 3 2 6 2" xfId="20283" xr:uid="{00000000-0005-0000-0000-0000394F0000}"/>
    <cellStyle name="Normal 3 2 4 3 2 6 2 2" xfId="20284" xr:uid="{00000000-0005-0000-0000-00003A4F0000}"/>
    <cellStyle name="Normal 3 2 4 3 2 6 2 3" xfId="20285" xr:uid="{00000000-0005-0000-0000-00003B4F0000}"/>
    <cellStyle name="Normal 3 2 4 3 2 6 3" xfId="20286" xr:uid="{00000000-0005-0000-0000-00003C4F0000}"/>
    <cellStyle name="Normal 3 2 4 3 2 6 4" xfId="20287" xr:uid="{00000000-0005-0000-0000-00003D4F0000}"/>
    <cellStyle name="Normal 3 2 4 3 2 7" xfId="20288" xr:uid="{00000000-0005-0000-0000-00003E4F0000}"/>
    <cellStyle name="Normal 3 2 4 3 2 7 2" xfId="20289" xr:uid="{00000000-0005-0000-0000-00003F4F0000}"/>
    <cellStyle name="Normal 3 2 4 3 2 7 2 2" xfId="20290" xr:uid="{00000000-0005-0000-0000-0000404F0000}"/>
    <cellStyle name="Normal 3 2 4 3 2 7 2 3" xfId="20291" xr:uid="{00000000-0005-0000-0000-0000414F0000}"/>
    <cellStyle name="Normal 3 2 4 3 2 7 3" xfId="20292" xr:uid="{00000000-0005-0000-0000-0000424F0000}"/>
    <cellStyle name="Normal 3 2 4 3 2 7 4" xfId="20293" xr:uid="{00000000-0005-0000-0000-0000434F0000}"/>
    <cellStyle name="Normal 3 2 4 3 2 8" xfId="20294" xr:uid="{00000000-0005-0000-0000-0000444F0000}"/>
    <cellStyle name="Normal 3 2 4 3 2 8 2" xfId="20295" xr:uid="{00000000-0005-0000-0000-0000454F0000}"/>
    <cellStyle name="Normal 3 2 4 3 2 8 3" xfId="20296" xr:uid="{00000000-0005-0000-0000-0000464F0000}"/>
    <cellStyle name="Normal 3 2 4 3 2 9" xfId="20297" xr:uid="{00000000-0005-0000-0000-0000474F0000}"/>
    <cellStyle name="Normal 3 2 4 3 3" xfId="20298" xr:uid="{00000000-0005-0000-0000-0000484F0000}"/>
    <cellStyle name="Normal 3 2 4 3 3 10" xfId="20299" xr:uid="{00000000-0005-0000-0000-0000494F0000}"/>
    <cellStyle name="Normal 3 2 4 3 3 2" xfId="20300" xr:uid="{00000000-0005-0000-0000-00004A4F0000}"/>
    <cellStyle name="Normal 3 2 4 3 3 2 2" xfId="20301" xr:uid="{00000000-0005-0000-0000-00004B4F0000}"/>
    <cellStyle name="Normal 3 2 4 3 3 2 2 2" xfId="20302" xr:uid="{00000000-0005-0000-0000-00004C4F0000}"/>
    <cellStyle name="Normal 3 2 4 3 3 2 2 3" xfId="20303" xr:uid="{00000000-0005-0000-0000-00004D4F0000}"/>
    <cellStyle name="Normal 3 2 4 3 3 2 3" xfId="20304" xr:uid="{00000000-0005-0000-0000-00004E4F0000}"/>
    <cellStyle name="Normal 3 2 4 3 3 2 4" xfId="20305" xr:uid="{00000000-0005-0000-0000-00004F4F0000}"/>
    <cellStyle name="Normal 3 2 4 3 3 3" xfId="20306" xr:uid="{00000000-0005-0000-0000-0000504F0000}"/>
    <cellStyle name="Normal 3 2 4 3 3 3 2" xfId="20307" xr:uid="{00000000-0005-0000-0000-0000514F0000}"/>
    <cellStyle name="Normal 3 2 4 3 3 3 2 2" xfId="20308" xr:uid="{00000000-0005-0000-0000-0000524F0000}"/>
    <cellStyle name="Normal 3 2 4 3 3 3 2 3" xfId="20309" xr:uid="{00000000-0005-0000-0000-0000534F0000}"/>
    <cellStyle name="Normal 3 2 4 3 3 3 3" xfId="20310" xr:uid="{00000000-0005-0000-0000-0000544F0000}"/>
    <cellStyle name="Normal 3 2 4 3 3 3 4" xfId="20311" xr:uid="{00000000-0005-0000-0000-0000554F0000}"/>
    <cellStyle name="Normal 3 2 4 3 3 4" xfId="20312" xr:uid="{00000000-0005-0000-0000-0000564F0000}"/>
    <cellStyle name="Normal 3 2 4 3 3 4 2" xfId="20313" xr:uid="{00000000-0005-0000-0000-0000574F0000}"/>
    <cellStyle name="Normal 3 2 4 3 3 4 2 2" xfId="20314" xr:uid="{00000000-0005-0000-0000-0000584F0000}"/>
    <cellStyle name="Normal 3 2 4 3 3 4 2 3" xfId="20315" xr:uid="{00000000-0005-0000-0000-0000594F0000}"/>
    <cellStyle name="Normal 3 2 4 3 3 4 3" xfId="20316" xr:uid="{00000000-0005-0000-0000-00005A4F0000}"/>
    <cellStyle name="Normal 3 2 4 3 3 4 4" xfId="20317" xr:uid="{00000000-0005-0000-0000-00005B4F0000}"/>
    <cellStyle name="Normal 3 2 4 3 3 5" xfId="20318" xr:uid="{00000000-0005-0000-0000-00005C4F0000}"/>
    <cellStyle name="Normal 3 2 4 3 3 5 2" xfId="20319" xr:uid="{00000000-0005-0000-0000-00005D4F0000}"/>
    <cellStyle name="Normal 3 2 4 3 3 5 2 2" xfId="20320" xr:uid="{00000000-0005-0000-0000-00005E4F0000}"/>
    <cellStyle name="Normal 3 2 4 3 3 5 2 3" xfId="20321" xr:uid="{00000000-0005-0000-0000-00005F4F0000}"/>
    <cellStyle name="Normal 3 2 4 3 3 5 3" xfId="20322" xr:uid="{00000000-0005-0000-0000-0000604F0000}"/>
    <cellStyle name="Normal 3 2 4 3 3 5 4" xfId="20323" xr:uid="{00000000-0005-0000-0000-0000614F0000}"/>
    <cellStyle name="Normal 3 2 4 3 3 6" xfId="20324" xr:uid="{00000000-0005-0000-0000-0000624F0000}"/>
    <cellStyle name="Normal 3 2 4 3 3 6 2" xfId="20325" xr:uid="{00000000-0005-0000-0000-0000634F0000}"/>
    <cellStyle name="Normal 3 2 4 3 3 6 2 2" xfId="20326" xr:uid="{00000000-0005-0000-0000-0000644F0000}"/>
    <cellStyle name="Normal 3 2 4 3 3 6 2 3" xfId="20327" xr:uid="{00000000-0005-0000-0000-0000654F0000}"/>
    <cellStyle name="Normal 3 2 4 3 3 6 3" xfId="20328" xr:uid="{00000000-0005-0000-0000-0000664F0000}"/>
    <cellStyle name="Normal 3 2 4 3 3 6 4" xfId="20329" xr:uid="{00000000-0005-0000-0000-0000674F0000}"/>
    <cellStyle name="Normal 3 2 4 3 3 7" xfId="20330" xr:uid="{00000000-0005-0000-0000-0000684F0000}"/>
    <cellStyle name="Normal 3 2 4 3 3 7 2" xfId="20331" xr:uid="{00000000-0005-0000-0000-0000694F0000}"/>
    <cellStyle name="Normal 3 2 4 3 3 7 2 2" xfId="20332" xr:uid="{00000000-0005-0000-0000-00006A4F0000}"/>
    <cellStyle name="Normal 3 2 4 3 3 7 2 3" xfId="20333" xr:uid="{00000000-0005-0000-0000-00006B4F0000}"/>
    <cellStyle name="Normal 3 2 4 3 3 7 3" xfId="20334" xr:uid="{00000000-0005-0000-0000-00006C4F0000}"/>
    <cellStyle name="Normal 3 2 4 3 3 7 4" xfId="20335" xr:uid="{00000000-0005-0000-0000-00006D4F0000}"/>
    <cellStyle name="Normal 3 2 4 3 3 8" xfId="20336" xr:uid="{00000000-0005-0000-0000-00006E4F0000}"/>
    <cellStyle name="Normal 3 2 4 3 3 8 2" xfId="20337" xr:uid="{00000000-0005-0000-0000-00006F4F0000}"/>
    <cellStyle name="Normal 3 2 4 3 3 8 3" xfId="20338" xr:uid="{00000000-0005-0000-0000-0000704F0000}"/>
    <cellStyle name="Normal 3 2 4 3 3 9" xfId="20339" xr:uid="{00000000-0005-0000-0000-0000714F0000}"/>
    <cellStyle name="Normal 3 2 4 3 4" xfId="20340" xr:uid="{00000000-0005-0000-0000-0000724F0000}"/>
    <cellStyle name="Normal 3 2 4 3 4 2" xfId="20341" xr:uid="{00000000-0005-0000-0000-0000734F0000}"/>
    <cellStyle name="Normal 3 2 4 3 4 2 2" xfId="20342" xr:uid="{00000000-0005-0000-0000-0000744F0000}"/>
    <cellStyle name="Normal 3 2 4 3 4 2 3" xfId="20343" xr:uid="{00000000-0005-0000-0000-0000754F0000}"/>
    <cellStyle name="Normal 3 2 4 3 4 3" xfId="20344" xr:uid="{00000000-0005-0000-0000-0000764F0000}"/>
    <cellStyle name="Normal 3 2 4 3 4 4" xfId="20345" xr:uid="{00000000-0005-0000-0000-0000774F0000}"/>
    <cellStyle name="Normal 3 2 4 3 5" xfId="20346" xr:uid="{00000000-0005-0000-0000-0000784F0000}"/>
    <cellStyle name="Normal 3 2 4 3 5 2" xfId="20347" xr:uid="{00000000-0005-0000-0000-0000794F0000}"/>
    <cellStyle name="Normal 3 2 4 3 5 2 2" xfId="20348" xr:uid="{00000000-0005-0000-0000-00007A4F0000}"/>
    <cellStyle name="Normal 3 2 4 3 5 2 3" xfId="20349" xr:uid="{00000000-0005-0000-0000-00007B4F0000}"/>
    <cellStyle name="Normal 3 2 4 3 5 3" xfId="20350" xr:uid="{00000000-0005-0000-0000-00007C4F0000}"/>
    <cellStyle name="Normal 3 2 4 3 5 4" xfId="20351" xr:uid="{00000000-0005-0000-0000-00007D4F0000}"/>
    <cellStyle name="Normal 3 2 4 3 6" xfId="20352" xr:uid="{00000000-0005-0000-0000-00007E4F0000}"/>
    <cellStyle name="Normal 3 2 4 3 6 2" xfId="20353" xr:uid="{00000000-0005-0000-0000-00007F4F0000}"/>
    <cellStyle name="Normal 3 2 4 3 6 2 2" xfId="20354" xr:uid="{00000000-0005-0000-0000-0000804F0000}"/>
    <cellStyle name="Normal 3 2 4 3 6 2 3" xfId="20355" xr:uid="{00000000-0005-0000-0000-0000814F0000}"/>
    <cellStyle name="Normal 3 2 4 3 6 3" xfId="20356" xr:uid="{00000000-0005-0000-0000-0000824F0000}"/>
    <cellStyle name="Normal 3 2 4 3 6 4" xfId="20357" xr:uid="{00000000-0005-0000-0000-0000834F0000}"/>
    <cellStyle name="Normal 3 2 4 3 7" xfId="20358" xr:uid="{00000000-0005-0000-0000-0000844F0000}"/>
    <cellStyle name="Normal 3 2 4 3 7 2" xfId="20359" xr:uid="{00000000-0005-0000-0000-0000854F0000}"/>
    <cellStyle name="Normal 3 2 4 3 7 2 2" xfId="20360" xr:uid="{00000000-0005-0000-0000-0000864F0000}"/>
    <cellStyle name="Normal 3 2 4 3 7 2 3" xfId="20361" xr:uid="{00000000-0005-0000-0000-0000874F0000}"/>
    <cellStyle name="Normal 3 2 4 3 7 3" xfId="20362" xr:uid="{00000000-0005-0000-0000-0000884F0000}"/>
    <cellStyle name="Normal 3 2 4 3 7 4" xfId="20363" xr:uid="{00000000-0005-0000-0000-0000894F0000}"/>
    <cellStyle name="Normal 3 2 4 3 8" xfId="20364" xr:uid="{00000000-0005-0000-0000-00008A4F0000}"/>
    <cellStyle name="Normal 3 2 4 3 8 2" xfId="20365" xr:uid="{00000000-0005-0000-0000-00008B4F0000}"/>
    <cellStyle name="Normal 3 2 4 3 8 2 2" xfId="20366" xr:uid="{00000000-0005-0000-0000-00008C4F0000}"/>
    <cellStyle name="Normal 3 2 4 3 8 2 3" xfId="20367" xr:uid="{00000000-0005-0000-0000-00008D4F0000}"/>
    <cellStyle name="Normal 3 2 4 3 8 3" xfId="20368" xr:uid="{00000000-0005-0000-0000-00008E4F0000}"/>
    <cellStyle name="Normal 3 2 4 3 8 4" xfId="20369" xr:uid="{00000000-0005-0000-0000-00008F4F0000}"/>
    <cellStyle name="Normal 3 2 4 3 9" xfId="20370" xr:uid="{00000000-0005-0000-0000-0000904F0000}"/>
    <cellStyle name="Normal 3 2 4 3 9 2" xfId="20371" xr:uid="{00000000-0005-0000-0000-0000914F0000}"/>
    <cellStyle name="Normal 3 2 4 3 9 2 2" xfId="20372" xr:uid="{00000000-0005-0000-0000-0000924F0000}"/>
    <cellStyle name="Normal 3 2 4 3 9 2 3" xfId="20373" xr:uid="{00000000-0005-0000-0000-0000934F0000}"/>
    <cellStyle name="Normal 3 2 4 3 9 3" xfId="20374" xr:uid="{00000000-0005-0000-0000-0000944F0000}"/>
    <cellStyle name="Normal 3 2 4 3 9 4" xfId="20375" xr:uid="{00000000-0005-0000-0000-0000954F0000}"/>
    <cellStyle name="Normal 3 2 4 4" xfId="20376" xr:uid="{00000000-0005-0000-0000-0000964F0000}"/>
    <cellStyle name="Normal 3 2 4 4 10" xfId="20377" xr:uid="{00000000-0005-0000-0000-0000974F0000}"/>
    <cellStyle name="Normal 3 2 4 4 10 2" xfId="20378" xr:uid="{00000000-0005-0000-0000-0000984F0000}"/>
    <cellStyle name="Normal 3 2 4 4 10 3" xfId="20379" xr:uid="{00000000-0005-0000-0000-0000994F0000}"/>
    <cellStyle name="Normal 3 2 4 4 11" xfId="20380" xr:uid="{00000000-0005-0000-0000-00009A4F0000}"/>
    <cellStyle name="Normal 3 2 4 4 12" xfId="20381" xr:uid="{00000000-0005-0000-0000-00009B4F0000}"/>
    <cellStyle name="Normal 3 2 4 4 2" xfId="20382" xr:uid="{00000000-0005-0000-0000-00009C4F0000}"/>
    <cellStyle name="Normal 3 2 4 4 2 10" xfId="20383" xr:uid="{00000000-0005-0000-0000-00009D4F0000}"/>
    <cellStyle name="Normal 3 2 4 4 2 2" xfId="20384" xr:uid="{00000000-0005-0000-0000-00009E4F0000}"/>
    <cellStyle name="Normal 3 2 4 4 2 2 2" xfId="20385" xr:uid="{00000000-0005-0000-0000-00009F4F0000}"/>
    <cellStyle name="Normal 3 2 4 4 2 2 2 2" xfId="20386" xr:uid="{00000000-0005-0000-0000-0000A04F0000}"/>
    <cellStyle name="Normal 3 2 4 4 2 2 2 3" xfId="20387" xr:uid="{00000000-0005-0000-0000-0000A14F0000}"/>
    <cellStyle name="Normal 3 2 4 4 2 2 3" xfId="20388" xr:uid="{00000000-0005-0000-0000-0000A24F0000}"/>
    <cellStyle name="Normal 3 2 4 4 2 2 4" xfId="20389" xr:uid="{00000000-0005-0000-0000-0000A34F0000}"/>
    <cellStyle name="Normal 3 2 4 4 2 3" xfId="20390" xr:uid="{00000000-0005-0000-0000-0000A44F0000}"/>
    <cellStyle name="Normal 3 2 4 4 2 3 2" xfId="20391" xr:uid="{00000000-0005-0000-0000-0000A54F0000}"/>
    <cellStyle name="Normal 3 2 4 4 2 3 2 2" xfId="20392" xr:uid="{00000000-0005-0000-0000-0000A64F0000}"/>
    <cellStyle name="Normal 3 2 4 4 2 3 2 3" xfId="20393" xr:uid="{00000000-0005-0000-0000-0000A74F0000}"/>
    <cellStyle name="Normal 3 2 4 4 2 3 3" xfId="20394" xr:uid="{00000000-0005-0000-0000-0000A84F0000}"/>
    <cellStyle name="Normal 3 2 4 4 2 3 4" xfId="20395" xr:uid="{00000000-0005-0000-0000-0000A94F0000}"/>
    <cellStyle name="Normal 3 2 4 4 2 4" xfId="20396" xr:uid="{00000000-0005-0000-0000-0000AA4F0000}"/>
    <cellStyle name="Normal 3 2 4 4 2 4 2" xfId="20397" xr:uid="{00000000-0005-0000-0000-0000AB4F0000}"/>
    <cellStyle name="Normal 3 2 4 4 2 4 2 2" xfId="20398" xr:uid="{00000000-0005-0000-0000-0000AC4F0000}"/>
    <cellStyle name="Normal 3 2 4 4 2 4 2 3" xfId="20399" xr:uid="{00000000-0005-0000-0000-0000AD4F0000}"/>
    <cellStyle name="Normal 3 2 4 4 2 4 3" xfId="20400" xr:uid="{00000000-0005-0000-0000-0000AE4F0000}"/>
    <cellStyle name="Normal 3 2 4 4 2 4 4" xfId="20401" xr:uid="{00000000-0005-0000-0000-0000AF4F0000}"/>
    <cellStyle name="Normal 3 2 4 4 2 5" xfId="20402" xr:uid="{00000000-0005-0000-0000-0000B04F0000}"/>
    <cellStyle name="Normal 3 2 4 4 2 5 2" xfId="20403" xr:uid="{00000000-0005-0000-0000-0000B14F0000}"/>
    <cellStyle name="Normal 3 2 4 4 2 5 2 2" xfId="20404" xr:uid="{00000000-0005-0000-0000-0000B24F0000}"/>
    <cellStyle name="Normal 3 2 4 4 2 5 2 3" xfId="20405" xr:uid="{00000000-0005-0000-0000-0000B34F0000}"/>
    <cellStyle name="Normal 3 2 4 4 2 5 3" xfId="20406" xr:uid="{00000000-0005-0000-0000-0000B44F0000}"/>
    <cellStyle name="Normal 3 2 4 4 2 5 4" xfId="20407" xr:uid="{00000000-0005-0000-0000-0000B54F0000}"/>
    <cellStyle name="Normal 3 2 4 4 2 6" xfId="20408" xr:uid="{00000000-0005-0000-0000-0000B64F0000}"/>
    <cellStyle name="Normal 3 2 4 4 2 6 2" xfId="20409" xr:uid="{00000000-0005-0000-0000-0000B74F0000}"/>
    <cellStyle name="Normal 3 2 4 4 2 6 2 2" xfId="20410" xr:uid="{00000000-0005-0000-0000-0000B84F0000}"/>
    <cellStyle name="Normal 3 2 4 4 2 6 2 3" xfId="20411" xr:uid="{00000000-0005-0000-0000-0000B94F0000}"/>
    <cellStyle name="Normal 3 2 4 4 2 6 3" xfId="20412" xr:uid="{00000000-0005-0000-0000-0000BA4F0000}"/>
    <cellStyle name="Normal 3 2 4 4 2 6 4" xfId="20413" xr:uid="{00000000-0005-0000-0000-0000BB4F0000}"/>
    <cellStyle name="Normal 3 2 4 4 2 7" xfId="20414" xr:uid="{00000000-0005-0000-0000-0000BC4F0000}"/>
    <cellStyle name="Normal 3 2 4 4 2 7 2" xfId="20415" xr:uid="{00000000-0005-0000-0000-0000BD4F0000}"/>
    <cellStyle name="Normal 3 2 4 4 2 7 2 2" xfId="20416" xr:uid="{00000000-0005-0000-0000-0000BE4F0000}"/>
    <cellStyle name="Normal 3 2 4 4 2 7 2 3" xfId="20417" xr:uid="{00000000-0005-0000-0000-0000BF4F0000}"/>
    <cellStyle name="Normal 3 2 4 4 2 7 3" xfId="20418" xr:uid="{00000000-0005-0000-0000-0000C04F0000}"/>
    <cellStyle name="Normal 3 2 4 4 2 7 4" xfId="20419" xr:uid="{00000000-0005-0000-0000-0000C14F0000}"/>
    <cellStyle name="Normal 3 2 4 4 2 8" xfId="20420" xr:uid="{00000000-0005-0000-0000-0000C24F0000}"/>
    <cellStyle name="Normal 3 2 4 4 2 8 2" xfId="20421" xr:uid="{00000000-0005-0000-0000-0000C34F0000}"/>
    <cellStyle name="Normal 3 2 4 4 2 8 3" xfId="20422" xr:uid="{00000000-0005-0000-0000-0000C44F0000}"/>
    <cellStyle name="Normal 3 2 4 4 2 9" xfId="20423" xr:uid="{00000000-0005-0000-0000-0000C54F0000}"/>
    <cellStyle name="Normal 3 2 4 4 3" xfId="20424" xr:uid="{00000000-0005-0000-0000-0000C64F0000}"/>
    <cellStyle name="Normal 3 2 4 4 3 10" xfId="20425" xr:uid="{00000000-0005-0000-0000-0000C74F0000}"/>
    <cellStyle name="Normal 3 2 4 4 3 2" xfId="20426" xr:uid="{00000000-0005-0000-0000-0000C84F0000}"/>
    <cellStyle name="Normal 3 2 4 4 3 2 2" xfId="20427" xr:uid="{00000000-0005-0000-0000-0000C94F0000}"/>
    <cellStyle name="Normal 3 2 4 4 3 2 2 2" xfId="20428" xr:uid="{00000000-0005-0000-0000-0000CA4F0000}"/>
    <cellStyle name="Normal 3 2 4 4 3 2 2 3" xfId="20429" xr:uid="{00000000-0005-0000-0000-0000CB4F0000}"/>
    <cellStyle name="Normal 3 2 4 4 3 2 3" xfId="20430" xr:uid="{00000000-0005-0000-0000-0000CC4F0000}"/>
    <cellStyle name="Normal 3 2 4 4 3 2 4" xfId="20431" xr:uid="{00000000-0005-0000-0000-0000CD4F0000}"/>
    <cellStyle name="Normal 3 2 4 4 3 3" xfId="20432" xr:uid="{00000000-0005-0000-0000-0000CE4F0000}"/>
    <cellStyle name="Normal 3 2 4 4 3 3 2" xfId="20433" xr:uid="{00000000-0005-0000-0000-0000CF4F0000}"/>
    <cellStyle name="Normal 3 2 4 4 3 3 2 2" xfId="20434" xr:uid="{00000000-0005-0000-0000-0000D04F0000}"/>
    <cellStyle name="Normal 3 2 4 4 3 3 2 3" xfId="20435" xr:uid="{00000000-0005-0000-0000-0000D14F0000}"/>
    <cellStyle name="Normal 3 2 4 4 3 3 3" xfId="20436" xr:uid="{00000000-0005-0000-0000-0000D24F0000}"/>
    <cellStyle name="Normal 3 2 4 4 3 3 4" xfId="20437" xr:uid="{00000000-0005-0000-0000-0000D34F0000}"/>
    <cellStyle name="Normal 3 2 4 4 3 4" xfId="20438" xr:uid="{00000000-0005-0000-0000-0000D44F0000}"/>
    <cellStyle name="Normal 3 2 4 4 3 4 2" xfId="20439" xr:uid="{00000000-0005-0000-0000-0000D54F0000}"/>
    <cellStyle name="Normal 3 2 4 4 3 4 2 2" xfId="20440" xr:uid="{00000000-0005-0000-0000-0000D64F0000}"/>
    <cellStyle name="Normal 3 2 4 4 3 4 2 3" xfId="20441" xr:uid="{00000000-0005-0000-0000-0000D74F0000}"/>
    <cellStyle name="Normal 3 2 4 4 3 4 3" xfId="20442" xr:uid="{00000000-0005-0000-0000-0000D84F0000}"/>
    <cellStyle name="Normal 3 2 4 4 3 4 4" xfId="20443" xr:uid="{00000000-0005-0000-0000-0000D94F0000}"/>
    <cellStyle name="Normal 3 2 4 4 3 5" xfId="20444" xr:uid="{00000000-0005-0000-0000-0000DA4F0000}"/>
    <cellStyle name="Normal 3 2 4 4 3 5 2" xfId="20445" xr:uid="{00000000-0005-0000-0000-0000DB4F0000}"/>
    <cellStyle name="Normal 3 2 4 4 3 5 2 2" xfId="20446" xr:uid="{00000000-0005-0000-0000-0000DC4F0000}"/>
    <cellStyle name="Normal 3 2 4 4 3 5 2 3" xfId="20447" xr:uid="{00000000-0005-0000-0000-0000DD4F0000}"/>
    <cellStyle name="Normal 3 2 4 4 3 5 3" xfId="20448" xr:uid="{00000000-0005-0000-0000-0000DE4F0000}"/>
    <cellStyle name="Normal 3 2 4 4 3 5 4" xfId="20449" xr:uid="{00000000-0005-0000-0000-0000DF4F0000}"/>
    <cellStyle name="Normal 3 2 4 4 3 6" xfId="20450" xr:uid="{00000000-0005-0000-0000-0000E04F0000}"/>
    <cellStyle name="Normal 3 2 4 4 3 6 2" xfId="20451" xr:uid="{00000000-0005-0000-0000-0000E14F0000}"/>
    <cellStyle name="Normal 3 2 4 4 3 6 2 2" xfId="20452" xr:uid="{00000000-0005-0000-0000-0000E24F0000}"/>
    <cellStyle name="Normal 3 2 4 4 3 6 2 3" xfId="20453" xr:uid="{00000000-0005-0000-0000-0000E34F0000}"/>
    <cellStyle name="Normal 3 2 4 4 3 6 3" xfId="20454" xr:uid="{00000000-0005-0000-0000-0000E44F0000}"/>
    <cellStyle name="Normal 3 2 4 4 3 6 4" xfId="20455" xr:uid="{00000000-0005-0000-0000-0000E54F0000}"/>
    <cellStyle name="Normal 3 2 4 4 3 7" xfId="20456" xr:uid="{00000000-0005-0000-0000-0000E64F0000}"/>
    <cellStyle name="Normal 3 2 4 4 3 7 2" xfId="20457" xr:uid="{00000000-0005-0000-0000-0000E74F0000}"/>
    <cellStyle name="Normal 3 2 4 4 3 7 2 2" xfId="20458" xr:uid="{00000000-0005-0000-0000-0000E84F0000}"/>
    <cellStyle name="Normal 3 2 4 4 3 7 2 3" xfId="20459" xr:uid="{00000000-0005-0000-0000-0000E94F0000}"/>
    <cellStyle name="Normal 3 2 4 4 3 7 3" xfId="20460" xr:uid="{00000000-0005-0000-0000-0000EA4F0000}"/>
    <cellStyle name="Normal 3 2 4 4 3 7 4" xfId="20461" xr:uid="{00000000-0005-0000-0000-0000EB4F0000}"/>
    <cellStyle name="Normal 3 2 4 4 3 8" xfId="20462" xr:uid="{00000000-0005-0000-0000-0000EC4F0000}"/>
    <cellStyle name="Normal 3 2 4 4 3 8 2" xfId="20463" xr:uid="{00000000-0005-0000-0000-0000ED4F0000}"/>
    <cellStyle name="Normal 3 2 4 4 3 8 3" xfId="20464" xr:uid="{00000000-0005-0000-0000-0000EE4F0000}"/>
    <cellStyle name="Normal 3 2 4 4 3 9" xfId="20465" xr:uid="{00000000-0005-0000-0000-0000EF4F0000}"/>
    <cellStyle name="Normal 3 2 4 4 4" xfId="20466" xr:uid="{00000000-0005-0000-0000-0000F04F0000}"/>
    <cellStyle name="Normal 3 2 4 4 4 2" xfId="20467" xr:uid="{00000000-0005-0000-0000-0000F14F0000}"/>
    <cellStyle name="Normal 3 2 4 4 4 2 2" xfId="20468" xr:uid="{00000000-0005-0000-0000-0000F24F0000}"/>
    <cellStyle name="Normal 3 2 4 4 4 2 3" xfId="20469" xr:uid="{00000000-0005-0000-0000-0000F34F0000}"/>
    <cellStyle name="Normal 3 2 4 4 4 3" xfId="20470" xr:uid="{00000000-0005-0000-0000-0000F44F0000}"/>
    <cellStyle name="Normal 3 2 4 4 4 4" xfId="20471" xr:uid="{00000000-0005-0000-0000-0000F54F0000}"/>
    <cellStyle name="Normal 3 2 4 4 5" xfId="20472" xr:uid="{00000000-0005-0000-0000-0000F64F0000}"/>
    <cellStyle name="Normal 3 2 4 4 5 2" xfId="20473" xr:uid="{00000000-0005-0000-0000-0000F74F0000}"/>
    <cellStyle name="Normal 3 2 4 4 5 2 2" xfId="20474" xr:uid="{00000000-0005-0000-0000-0000F84F0000}"/>
    <cellStyle name="Normal 3 2 4 4 5 2 3" xfId="20475" xr:uid="{00000000-0005-0000-0000-0000F94F0000}"/>
    <cellStyle name="Normal 3 2 4 4 5 3" xfId="20476" xr:uid="{00000000-0005-0000-0000-0000FA4F0000}"/>
    <cellStyle name="Normal 3 2 4 4 5 4" xfId="20477" xr:uid="{00000000-0005-0000-0000-0000FB4F0000}"/>
    <cellStyle name="Normal 3 2 4 4 6" xfId="20478" xr:uid="{00000000-0005-0000-0000-0000FC4F0000}"/>
    <cellStyle name="Normal 3 2 4 4 6 2" xfId="20479" xr:uid="{00000000-0005-0000-0000-0000FD4F0000}"/>
    <cellStyle name="Normal 3 2 4 4 6 2 2" xfId="20480" xr:uid="{00000000-0005-0000-0000-0000FE4F0000}"/>
    <cellStyle name="Normal 3 2 4 4 6 2 3" xfId="20481" xr:uid="{00000000-0005-0000-0000-0000FF4F0000}"/>
    <cellStyle name="Normal 3 2 4 4 6 3" xfId="20482" xr:uid="{00000000-0005-0000-0000-000000500000}"/>
    <cellStyle name="Normal 3 2 4 4 6 4" xfId="20483" xr:uid="{00000000-0005-0000-0000-000001500000}"/>
    <cellStyle name="Normal 3 2 4 4 7" xfId="20484" xr:uid="{00000000-0005-0000-0000-000002500000}"/>
    <cellStyle name="Normal 3 2 4 4 7 2" xfId="20485" xr:uid="{00000000-0005-0000-0000-000003500000}"/>
    <cellStyle name="Normal 3 2 4 4 7 2 2" xfId="20486" xr:uid="{00000000-0005-0000-0000-000004500000}"/>
    <cellStyle name="Normal 3 2 4 4 7 2 3" xfId="20487" xr:uid="{00000000-0005-0000-0000-000005500000}"/>
    <cellStyle name="Normal 3 2 4 4 7 3" xfId="20488" xr:uid="{00000000-0005-0000-0000-000006500000}"/>
    <cellStyle name="Normal 3 2 4 4 7 4" xfId="20489" xr:uid="{00000000-0005-0000-0000-000007500000}"/>
    <cellStyle name="Normal 3 2 4 4 8" xfId="20490" xr:uid="{00000000-0005-0000-0000-000008500000}"/>
    <cellStyle name="Normal 3 2 4 4 8 2" xfId="20491" xr:uid="{00000000-0005-0000-0000-000009500000}"/>
    <cellStyle name="Normal 3 2 4 4 8 2 2" xfId="20492" xr:uid="{00000000-0005-0000-0000-00000A500000}"/>
    <cellStyle name="Normal 3 2 4 4 8 2 3" xfId="20493" xr:uid="{00000000-0005-0000-0000-00000B500000}"/>
    <cellStyle name="Normal 3 2 4 4 8 3" xfId="20494" xr:uid="{00000000-0005-0000-0000-00000C500000}"/>
    <cellStyle name="Normal 3 2 4 4 8 4" xfId="20495" xr:uid="{00000000-0005-0000-0000-00000D500000}"/>
    <cellStyle name="Normal 3 2 4 4 9" xfId="20496" xr:uid="{00000000-0005-0000-0000-00000E500000}"/>
    <cellStyle name="Normal 3 2 4 4 9 2" xfId="20497" xr:uid="{00000000-0005-0000-0000-00000F500000}"/>
    <cellStyle name="Normal 3 2 4 4 9 2 2" xfId="20498" xr:uid="{00000000-0005-0000-0000-000010500000}"/>
    <cellStyle name="Normal 3 2 4 4 9 2 3" xfId="20499" xr:uid="{00000000-0005-0000-0000-000011500000}"/>
    <cellStyle name="Normal 3 2 4 4 9 3" xfId="20500" xr:uid="{00000000-0005-0000-0000-000012500000}"/>
    <cellStyle name="Normal 3 2 4 4 9 4" xfId="20501" xr:uid="{00000000-0005-0000-0000-000013500000}"/>
    <cellStyle name="Normal 3 2 4 5" xfId="20502" xr:uid="{00000000-0005-0000-0000-000014500000}"/>
    <cellStyle name="Normal 3 2 4 5 10" xfId="20503" xr:uid="{00000000-0005-0000-0000-000015500000}"/>
    <cellStyle name="Normal 3 2 4 5 2" xfId="20504" xr:uid="{00000000-0005-0000-0000-000016500000}"/>
    <cellStyle name="Normal 3 2 4 5 2 2" xfId="20505" xr:uid="{00000000-0005-0000-0000-000017500000}"/>
    <cellStyle name="Normal 3 2 4 5 2 2 2" xfId="20506" xr:uid="{00000000-0005-0000-0000-000018500000}"/>
    <cellStyle name="Normal 3 2 4 5 2 2 3" xfId="20507" xr:uid="{00000000-0005-0000-0000-000019500000}"/>
    <cellStyle name="Normal 3 2 4 5 2 3" xfId="20508" xr:uid="{00000000-0005-0000-0000-00001A500000}"/>
    <cellStyle name="Normal 3 2 4 5 2 4" xfId="20509" xr:uid="{00000000-0005-0000-0000-00001B500000}"/>
    <cellStyle name="Normal 3 2 4 5 3" xfId="20510" xr:uid="{00000000-0005-0000-0000-00001C500000}"/>
    <cellStyle name="Normal 3 2 4 5 3 2" xfId="20511" xr:uid="{00000000-0005-0000-0000-00001D500000}"/>
    <cellStyle name="Normal 3 2 4 5 3 2 2" xfId="20512" xr:uid="{00000000-0005-0000-0000-00001E500000}"/>
    <cellStyle name="Normal 3 2 4 5 3 2 3" xfId="20513" xr:uid="{00000000-0005-0000-0000-00001F500000}"/>
    <cellStyle name="Normal 3 2 4 5 3 3" xfId="20514" xr:uid="{00000000-0005-0000-0000-000020500000}"/>
    <cellStyle name="Normal 3 2 4 5 3 4" xfId="20515" xr:uid="{00000000-0005-0000-0000-000021500000}"/>
    <cellStyle name="Normal 3 2 4 5 4" xfId="20516" xr:uid="{00000000-0005-0000-0000-000022500000}"/>
    <cellStyle name="Normal 3 2 4 5 4 2" xfId="20517" xr:uid="{00000000-0005-0000-0000-000023500000}"/>
    <cellStyle name="Normal 3 2 4 5 4 2 2" xfId="20518" xr:uid="{00000000-0005-0000-0000-000024500000}"/>
    <cellStyle name="Normal 3 2 4 5 4 2 3" xfId="20519" xr:uid="{00000000-0005-0000-0000-000025500000}"/>
    <cellStyle name="Normal 3 2 4 5 4 3" xfId="20520" xr:uid="{00000000-0005-0000-0000-000026500000}"/>
    <cellStyle name="Normal 3 2 4 5 4 4" xfId="20521" xr:uid="{00000000-0005-0000-0000-000027500000}"/>
    <cellStyle name="Normal 3 2 4 5 5" xfId="20522" xr:uid="{00000000-0005-0000-0000-000028500000}"/>
    <cellStyle name="Normal 3 2 4 5 5 2" xfId="20523" xr:uid="{00000000-0005-0000-0000-000029500000}"/>
    <cellStyle name="Normal 3 2 4 5 5 2 2" xfId="20524" xr:uid="{00000000-0005-0000-0000-00002A500000}"/>
    <cellStyle name="Normal 3 2 4 5 5 2 3" xfId="20525" xr:uid="{00000000-0005-0000-0000-00002B500000}"/>
    <cellStyle name="Normal 3 2 4 5 5 3" xfId="20526" xr:uid="{00000000-0005-0000-0000-00002C500000}"/>
    <cellStyle name="Normal 3 2 4 5 5 4" xfId="20527" xr:uid="{00000000-0005-0000-0000-00002D500000}"/>
    <cellStyle name="Normal 3 2 4 5 6" xfId="20528" xr:uid="{00000000-0005-0000-0000-00002E500000}"/>
    <cellStyle name="Normal 3 2 4 5 6 2" xfId="20529" xr:uid="{00000000-0005-0000-0000-00002F500000}"/>
    <cellStyle name="Normal 3 2 4 5 6 2 2" xfId="20530" xr:uid="{00000000-0005-0000-0000-000030500000}"/>
    <cellStyle name="Normal 3 2 4 5 6 2 3" xfId="20531" xr:uid="{00000000-0005-0000-0000-000031500000}"/>
    <cellStyle name="Normal 3 2 4 5 6 3" xfId="20532" xr:uid="{00000000-0005-0000-0000-000032500000}"/>
    <cellStyle name="Normal 3 2 4 5 6 4" xfId="20533" xr:uid="{00000000-0005-0000-0000-000033500000}"/>
    <cellStyle name="Normal 3 2 4 5 7" xfId="20534" xr:uid="{00000000-0005-0000-0000-000034500000}"/>
    <cellStyle name="Normal 3 2 4 5 7 2" xfId="20535" xr:uid="{00000000-0005-0000-0000-000035500000}"/>
    <cellStyle name="Normal 3 2 4 5 7 2 2" xfId="20536" xr:uid="{00000000-0005-0000-0000-000036500000}"/>
    <cellStyle name="Normal 3 2 4 5 7 2 3" xfId="20537" xr:uid="{00000000-0005-0000-0000-000037500000}"/>
    <cellStyle name="Normal 3 2 4 5 7 3" xfId="20538" xr:uid="{00000000-0005-0000-0000-000038500000}"/>
    <cellStyle name="Normal 3 2 4 5 7 4" xfId="20539" xr:uid="{00000000-0005-0000-0000-000039500000}"/>
    <cellStyle name="Normal 3 2 4 5 8" xfId="20540" xr:uid="{00000000-0005-0000-0000-00003A500000}"/>
    <cellStyle name="Normal 3 2 4 5 8 2" xfId="20541" xr:uid="{00000000-0005-0000-0000-00003B500000}"/>
    <cellStyle name="Normal 3 2 4 5 8 3" xfId="20542" xr:uid="{00000000-0005-0000-0000-00003C500000}"/>
    <cellStyle name="Normal 3 2 4 5 9" xfId="20543" xr:uid="{00000000-0005-0000-0000-00003D500000}"/>
    <cellStyle name="Normal 3 2 4 6" xfId="20544" xr:uid="{00000000-0005-0000-0000-00003E500000}"/>
    <cellStyle name="Normal 3 2 4 6 10" xfId="20545" xr:uid="{00000000-0005-0000-0000-00003F500000}"/>
    <cellStyle name="Normal 3 2 4 6 2" xfId="20546" xr:uid="{00000000-0005-0000-0000-000040500000}"/>
    <cellStyle name="Normal 3 2 4 6 2 2" xfId="20547" xr:uid="{00000000-0005-0000-0000-000041500000}"/>
    <cellStyle name="Normal 3 2 4 6 2 2 2" xfId="20548" xr:uid="{00000000-0005-0000-0000-000042500000}"/>
    <cellStyle name="Normal 3 2 4 6 2 2 3" xfId="20549" xr:uid="{00000000-0005-0000-0000-000043500000}"/>
    <cellStyle name="Normal 3 2 4 6 2 3" xfId="20550" xr:uid="{00000000-0005-0000-0000-000044500000}"/>
    <cellStyle name="Normal 3 2 4 6 2 4" xfId="20551" xr:uid="{00000000-0005-0000-0000-000045500000}"/>
    <cellStyle name="Normal 3 2 4 6 3" xfId="20552" xr:uid="{00000000-0005-0000-0000-000046500000}"/>
    <cellStyle name="Normal 3 2 4 6 3 2" xfId="20553" xr:uid="{00000000-0005-0000-0000-000047500000}"/>
    <cellStyle name="Normal 3 2 4 6 3 2 2" xfId="20554" xr:uid="{00000000-0005-0000-0000-000048500000}"/>
    <cellStyle name="Normal 3 2 4 6 3 2 3" xfId="20555" xr:uid="{00000000-0005-0000-0000-000049500000}"/>
    <cellStyle name="Normal 3 2 4 6 3 3" xfId="20556" xr:uid="{00000000-0005-0000-0000-00004A500000}"/>
    <cellStyle name="Normal 3 2 4 6 3 4" xfId="20557" xr:uid="{00000000-0005-0000-0000-00004B500000}"/>
    <cellStyle name="Normal 3 2 4 6 4" xfId="20558" xr:uid="{00000000-0005-0000-0000-00004C500000}"/>
    <cellStyle name="Normal 3 2 4 6 4 2" xfId="20559" xr:uid="{00000000-0005-0000-0000-00004D500000}"/>
    <cellStyle name="Normal 3 2 4 6 4 2 2" xfId="20560" xr:uid="{00000000-0005-0000-0000-00004E500000}"/>
    <cellStyle name="Normal 3 2 4 6 4 2 3" xfId="20561" xr:uid="{00000000-0005-0000-0000-00004F500000}"/>
    <cellStyle name="Normal 3 2 4 6 4 3" xfId="20562" xr:uid="{00000000-0005-0000-0000-000050500000}"/>
    <cellStyle name="Normal 3 2 4 6 4 4" xfId="20563" xr:uid="{00000000-0005-0000-0000-000051500000}"/>
    <cellStyle name="Normal 3 2 4 6 5" xfId="20564" xr:uid="{00000000-0005-0000-0000-000052500000}"/>
    <cellStyle name="Normal 3 2 4 6 5 2" xfId="20565" xr:uid="{00000000-0005-0000-0000-000053500000}"/>
    <cellStyle name="Normal 3 2 4 6 5 2 2" xfId="20566" xr:uid="{00000000-0005-0000-0000-000054500000}"/>
    <cellStyle name="Normal 3 2 4 6 5 2 3" xfId="20567" xr:uid="{00000000-0005-0000-0000-000055500000}"/>
    <cellStyle name="Normal 3 2 4 6 5 3" xfId="20568" xr:uid="{00000000-0005-0000-0000-000056500000}"/>
    <cellStyle name="Normal 3 2 4 6 5 4" xfId="20569" xr:uid="{00000000-0005-0000-0000-000057500000}"/>
    <cellStyle name="Normal 3 2 4 6 6" xfId="20570" xr:uid="{00000000-0005-0000-0000-000058500000}"/>
    <cellStyle name="Normal 3 2 4 6 6 2" xfId="20571" xr:uid="{00000000-0005-0000-0000-000059500000}"/>
    <cellStyle name="Normal 3 2 4 6 6 2 2" xfId="20572" xr:uid="{00000000-0005-0000-0000-00005A500000}"/>
    <cellStyle name="Normal 3 2 4 6 6 2 3" xfId="20573" xr:uid="{00000000-0005-0000-0000-00005B500000}"/>
    <cellStyle name="Normal 3 2 4 6 6 3" xfId="20574" xr:uid="{00000000-0005-0000-0000-00005C500000}"/>
    <cellStyle name="Normal 3 2 4 6 6 4" xfId="20575" xr:uid="{00000000-0005-0000-0000-00005D500000}"/>
    <cellStyle name="Normal 3 2 4 6 7" xfId="20576" xr:uid="{00000000-0005-0000-0000-00005E500000}"/>
    <cellStyle name="Normal 3 2 4 6 7 2" xfId="20577" xr:uid="{00000000-0005-0000-0000-00005F500000}"/>
    <cellStyle name="Normal 3 2 4 6 7 2 2" xfId="20578" xr:uid="{00000000-0005-0000-0000-000060500000}"/>
    <cellStyle name="Normal 3 2 4 6 7 2 3" xfId="20579" xr:uid="{00000000-0005-0000-0000-000061500000}"/>
    <cellStyle name="Normal 3 2 4 6 7 3" xfId="20580" xr:uid="{00000000-0005-0000-0000-000062500000}"/>
    <cellStyle name="Normal 3 2 4 6 7 4" xfId="20581" xr:uid="{00000000-0005-0000-0000-000063500000}"/>
    <cellStyle name="Normal 3 2 4 6 8" xfId="20582" xr:uid="{00000000-0005-0000-0000-000064500000}"/>
    <cellStyle name="Normal 3 2 4 6 8 2" xfId="20583" xr:uid="{00000000-0005-0000-0000-000065500000}"/>
    <cellStyle name="Normal 3 2 4 6 8 3" xfId="20584" xr:uid="{00000000-0005-0000-0000-000066500000}"/>
    <cellStyle name="Normal 3 2 4 6 9" xfId="20585" xr:uid="{00000000-0005-0000-0000-000067500000}"/>
    <cellStyle name="Normal 3 2 4 7" xfId="20586" xr:uid="{00000000-0005-0000-0000-000068500000}"/>
    <cellStyle name="Normal 3 2 4 7 2" xfId="20587" xr:uid="{00000000-0005-0000-0000-000069500000}"/>
    <cellStyle name="Normal 3 2 4 7 2 2" xfId="20588" xr:uid="{00000000-0005-0000-0000-00006A500000}"/>
    <cellStyle name="Normal 3 2 4 7 2 3" xfId="20589" xr:uid="{00000000-0005-0000-0000-00006B500000}"/>
    <cellStyle name="Normal 3 2 4 7 3" xfId="20590" xr:uid="{00000000-0005-0000-0000-00006C500000}"/>
    <cellStyle name="Normal 3 2 4 7 4" xfId="20591" xr:uid="{00000000-0005-0000-0000-00006D500000}"/>
    <cellStyle name="Normal 3 2 4 8" xfId="20592" xr:uid="{00000000-0005-0000-0000-00006E500000}"/>
    <cellStyle name="Normal 3 2 4 8 2" xfId="20593" xr:uid="{00000000-0005-0000-0000-00006F500000}"/>
    <cellStyle name="Normal 3 2 4 8 2 2" xfId="20594" xr:uid="{00000000-0005-0000-0000-000070500000}"/>
    <cellStyle name="Normal 3 2 4 8 2 3" xfId="20595" xr:uid="{00000000-0005-0000-0000-000071500000}"/>
    <cellStyle name="Normal 3 2 4 8 3" xfId="20596" xr:uid="{00000000-0005-0000-0000-000072500000}"/>
    <cellStyle name="Normal 3 2 4 8 4" xfId="20597" xr:uid="{00000000-0005-0000-0000-000073500000}"/>
    <cellStyle name="Normal 3 2 4 9" xfId="20598" xr:uid="{00000000-0005-0000-0000-000074500000}"/>
    <cellStyle name="Normal 3 2 4 9 2" xfId="20599" xr:uid="{00000000-0005-0000-0000-000075500000}"/>
    <cellStyle name="Normal 3 2 4 9 2 2" xfId="20600" xr:uid="{00000000-0005-0000-0000-000076500000}"/>
    <cellStyle name="Normal 3 2 4 9 2 3" xfId="20601" xr:uid="{00000000-0005-0000-0000-000077500000}"/>
    <cellStyle name="Normal 3 2 4 9 3" xfId="20602" xr:uid="{00000000-0005-0000-0000-000078500000}"/>
    <cellStyle name="Normal 3 2 4 9 4" xfId="20603" xr:uid="{00000000-0005-0000-0000-000079500000}"/>
    <cellStyle name="Normal 3 2 5" xfId="20604" xr:uid="{00000000-0005-0000-0000-00007A500000}"/>
    <cellStyle name="Normal 3 2 5 2" xfId="20605" xr:uid="{00000000-0005-0000-0000-00007B500000}"/>
    <cellStyle name="Normal 3 2 6" xfId="20606" xr:uid="{00000000-0005-0000-0000-00007C500000}"/>
    <cellStyle name="Normal 3 2 6 10" xfId="20607" xr:uid="{00000000-0005-0000-0000-00007D500000}"/>
    <cellStyle name="Normal 3 2 6 10 2" xfId="20608" xr:uid="{00000000-0005-0000-0000-00007E500000}"/>
    <cellStyle name="Normal 3 2 6 10 3" xfId="20609" xr:uid="{00000000-0005-0000-0000-00007F500000}"/>
    <cellStyle name="Normal 3 2 6 11" xfId="20610" xr:uid="{00000000-0005-0000-0000-000080500000}"/>
    <cellStyle name="Normal 3 2 6 12" xfId="20611" xr:uid="{00000000-0005-0000-0000-000081500000}"/>
    <cellStyle name="Normal 3 2 6 2" xfId="20612" xr:uid="{00000000-0005-0000-0000-000082500000}"/>
    <cellStyle name="Normal 3 2 6 2 10" xfId="20613" xr:uid="{00000000-0005-0000-0000-000083500000}"/>
    <cellStyle name="Normal 3 2 6 2 2" xfId="20614" xr:uid="{00000000-0005-0000-0000-000084500000}"/>
    <cellStyle name="Normal 3 2 6 2 2 2" xfId="20615" xr:uid="{00000000-0005-0000-0000-000085500000}"/>
    <cellStyle name="Normal 3 2 6 2 2 2 2" xfId="20616" xr:uid="{00000000-0005-0000-0000-000086500000}"/>
    <cellStyle name="Normal 3 2 6 2 2 2 3" xfId="20617" xr:uid="{00000000-0005-0000-0000-000087500000}"/>
    <cellStyle name="Normal 3 2 6 2 2 3" xfId="20618" xr:uid="{00000000-0005-0000-0000-000088500000}"/>
    <cellStyle name="Normal 3 2 6 2 2 4" xfId="20619" xr:uid="{00000000-0005-0000-0000-000089500000}"/>
    <cellStyle name="Normal 3 2 6 2 3" xfId="20620" xr:uid="{00000000-0005-0000-0000-00008A500000}"/>
    <cellStyle name="Normal 3 2 6 2 3 2" xfId="20621" xr:uid="{00000000-0005-0000-0000-00008B500000}"/>
    <cellStyle name="Normal 3 2 6 2 3 2 2" xfId="20622" xr:uid="{00000000-0005-0000-0000-00008C500000}"/>
    <cellStyle name="Normal 3 2 6 2 3 2 3" xfId="20623" xr:uid="{00000000-0005-0000-0000-00008D500000}"/>
    <cellStyle name="Normal 3 2 6 2 3 3" xfId="20624" xr:uid="{00000000-0005-0000-0000-00008E500000}"/>
    <cellStyle name="Normal 3 2 6 2 3 4" xfId="20625" xr:uid="{00000000-0005-0000-0000-00008F500000}"/>
    <cellStyle name="Normal 3 2 6 2 4" xfId="20626" xr:uid="{00000000-0005-0000-0000-000090500000}"/>
    <cellStyle name="Normal 3 2 6 2 4 2" xfId="20627" xr:uid="{00000000-0005-0000-0000-000091500000}"/>
    <cellStyle name="Normal 3 2 6 2 4 2 2" xfId="20628" xr:uid="{00000000-0005-0000-0000-000092500000}"/>
    <cellStyle name="Normal 3 2 6 2 4 2 3" xfId="20629" xr:uid="{00000000-0005-0000-0000-000093500000}"/>
    <cellStyle name="Normal 3 2 6 2 4 3" xfId="20630" xr:uid="{00000000-0005-0000-0000-000094500000}"/>
    <cellStyle name="Normal 3 2 6 2 4 4" xfId="20631" xr:uid="{00000000-0005-0000-0000-000095500000}"/>
    <cellStyle name="Normal 3 2 6 2 5" xfId="20632" xr:uid="{00000000-0005-0000-0000-000096500000}"/>
    <cellStyle name="Normal 3 2 6 2 5 2" xfId="20633" xr:uid="{00000000-0005-0000-0000-000097500000}"/>
    <cellStyle name="Normal 3 2 6 2 5 2 2" xfId="20634" xr:uid="{00000000-0005-0000-0000-000098500000}"/>
    <cellStyle name="Normal 3 2 6 2 5 2 3" xfId="20635" xr:uid="{00000000-0005-0000-0000-000099500000}"/>
    <cellStyle name="Normal 3 2 6 2 5 3" xfId="20636" xr:uid="{00000000-0005-0000-0000-00009A500000}"/>
    <cellStyle name="Normal 3 2 6 2 5 4" xfId="20637" xr:uid="{00000000-0005-0000-0000-00009B500000}"/>
    <cellStyle name="Normal 3 2 6 2 6" xfId="20638" xr:uid="{00000000-0005-0000-0000-00009C500000}"/>
    <cellStyle name="Normal 3 2 6 2 6 2" xfId="20639" xr:uid="{00000000-0005-0000-0000-00009D500000}"/>
    <cellStyle name="Normal 3 2 6 2 6 2 2" xfId="20640" xr:uid="{00000000-0005-0000-0000-00009E500000}"/>
    <cellStyle name="Normal 3 2 6 2 6 2 3" xfId="20641" xr:uid="{00000000-0005-0000-0000-00009F500000}"/>
    <cellStyle name="Normal 3 2 6 2 6 3" xfId="20642" xr:uid="{00000000-0005-0000-0000-0000A0500000}"/>
    <cellStyle name="Normal 3 2 6 2 6 4" xfId="20643" xr:uid="{00000000-0005-0000-0000-0000A1500000}"/>
    <cellStyle name="Normal 3 2 6 2 7" xfId="20644" xr:uid="{00000000-0005-0000-0000-0000A2500000}"/>
    <cellStyle name="Normal 3 2 6 2 7 2" xfId="20645" xr:uid="{00000000-0005-0000-0000-0000A3500000}"/>
    <cellStyle name="Normal 3 2 6 2 7 2 2" xfId="20646" xr:uid="{00000000-0005-0000-0000-0000A4500000}"/>
    <cellStyle name="Normal 3 2 6 2 7 2 3" xfId="20647" xr:uid="{00000000-0005-0000-0000-0000A5500000}"/>
    <cellStyle name="Normal 3 2 6 2 7 3" xfId="20648" xr:uid="{00000000-0005-0000-0000-0000A6500000}"/>
    <cellStyle name="Normal 3 2 6 2 7 4" xfId="20649" xr:uid="{00000000-0005-0000-0000-0000A7500000}"/>
    <cellStyle name="Normal 3 2 6 2 8" xfId="20650" xr:uid="{00000000-0005-0000-0000-0000A8500000}"/>
    <cellStyle name="Normal 3 2 6 2 8 2" xfId="20651" xr:uid="{00000000-0005-0000-0000-0000A9500000}"/>
    <cellStyle name="Normal 3 2 6 2 8 3" xfId="20652" xr:uid="{00000000-0005-0000-0000-0000AA500000}"/>
    <cellStyle name="Normal 3 2 6 2 9" xfId="20653" xr:uid="{00000000-0005-0000-0000-0000AB500000}"/>
    <cellStyle name="Normal 3 2 6 3" xfId="20654" xr:uid="{00000000-0005-0000-0000-0000AC500000}"/>
    <cellStyle name="Normal 3 2 6 3 10" xfId="20655" xr:uid="{00000000-0005-0000-0000-0000AD500000}"/>
    <cellStyle name="Normal 3 2 6 3 2" xfId="20656" xr:uid="{00000000-0005-0000-0000-0000AE500000}"/>
    <cellStyle name="Normal 3 2 6 3 2 2" xfId="20657" xr:uid="{00000000-0005-0000-0000-0000AF500000}"/>
    <cellStyle name="Normal 3 2 6 3 2 2 2" xfId="20658" xr:uid="{00000000-0005-0000-0000-0000B0500000}"/>
    <cellStyle name="Normal 3 2 6 3 2 2 3" xfId="20659" xr:uid="{00000000-0005-0000-0000-0000B1500000}"/>
    <cellStyle name="Normal 3 2 6 3 2 3" xfId="20660" xr:uid="{00000000-0005-0000-0000-0000B2500000}"/>
    <cellStyle name="Normal 3 2 6 3 2 4" xfId="20661" xr:uid="{00000000-0005-0000-0000-0000B3500000}"/>
    <cellStyle name="Normal 3 2 6 3 3" xfId="20662" xr:uid="{00000000-0005-0000-0000-0000B4500000}"/>
    <cellStyle name="Normal 3 2 6 3 3 2" xfId="20663" xr:uid="{00000000-0005-0000-0000-0000B5500000}"/>
    <cellStyle name="Normal 3 2 6 3 3 2 2" xfId="20664" xr:uid="{00000000-0005-0000-0000-0000B6500000}"/>
    <cellStyle name="Normal 3 2 6 3 3 2 3" xfId="20665" xr:uid="{00000000-0005-0000-0000-0000B7500000}"/>
    <cellStyle name="Normal 3 2 6 3 3 3" xfId="20666" xr:uid="{00000000-0005-0000-0000-0000B8500000}"/>
    <cellStyle name="Normal 3 2 6 3 3 4" xfId="20667" xr:uid="{00000000-0005-0000-0000-0000B9500000}"/>
    <cellStyle name="Normal 3 2 6 3 4" xfId="20668" xr:uid="{00000000-0005-0000-0000-0000BA500000}"/>
    <cellStyle name="Normal 3 2 6 3 4 2" xfId="20669" xr:uid="{00000000-0005-0000-0000-0000BB500000}"/>
    <cellStyle name="Normal 3 2 6 3 4 2 2" xfId="20670" xr:uid="{00000000-0005-0000-0000-0000BC500000}"/>
    <cellStyle name="Normal 3 2 6 3 4 2 3" xfId="20671" xr:uid="{00000000-0005-0000-0000-0000BD500000}"/>
    <cellStyle name="Normal 3 2 6 3 4 3" xfId="20672" xr:uid="{00000000-0005-0000-0000-0000BE500000}"/>
    <cellStyle name="Normal 3 2 6 3 4 4" xfId="20673" xr:uid="{00000000-0005-0000-0000-0000BF500000}"/>
    <cellStyle name="Normal 3 2 6 3 5" xfId="20674" xr:uid="{00000000-0005-0000-0000-0000C0500000}"/>
    <cellStyle name="Normal 3 2 6 3 5 2" xfId="20675" xr:uid="{00000000-0005-0000-0000-0000C1500000}"/>
    <cellStyle name="Normal 3 2 6 3 5 2 2" xfId="20676" xr:uid="{00000000-0005-0000-0000-0000C2500000}"/>
    <cellStyle name="Normal 3 2 6 3 5 2 3" xfId="20677" xr:uid="{00000000-0005-0000-0000-0000C3500000}"/>
    <cellStyle name="Normal 3 2 6 3 5 3" xfId="20678" xr:uid="{00000000-0005-0000-0000-0000C4500000}"/>
    <cellStyle name="Normal 3 2 6 3 5 4" xfId="20679" xr:uid="{00000000-0005-0000-0000-0000C5500000}"/>
    <cellStyle name="Normal 3 2 6 3 6" xfId="20680" xr:uid="{00000000-0005-0000-0000-0000C6500000}"/>
    <cellStyle name="Normal 3 2 6 3 6 2" xfId="20681" xr:uid="{00000000-0005-0000-0000-0000C7500000}"/>
    <cellStyle name="Normal 3 2 6 3 6 2 2" xfId="20682" xr:uid="{00000000-0005-0000-0000-0000C8500000}"/>
    <cellStyle name="Normal 3 2 6 3 6 2 3" xfId="20683" xr:uid="{00000000-0005-0000-0000-0000C9500000}"/>
    <cellStyle name="Normal 3 2 6 3 6 3" xfId="20684" xr:uid="{00000000-0005-0000-0000-0000CA500000}"/>
    <cellStyle name="Normal 3 2 6 3 6 4" xfId="20685" xr:uid="{00000000-0005-0000-0000-0000CB500000}"/>
    <cellStyle name="Normal 3 2 6 3 7" xfId="20686" xr:uid="{00000000-0005-0000-0000-0000CC500000}"/>
    <cellStyle name="Normal 3 2 6 3 7 2" xfId="20687" xr:uid="{00000000-0005-0000-0000-0000CD500000}"/>
    <cellStyle name="Normal 3 2 6 3 7 2 2" xfId="20688" xr:uid="{00000000-0005-0000-0000-0000CE500000}"/>
    <cellStyle name="Normal 3 2 6 3 7 2 3" xfId="20689" xr:uid="{00000000-0005-0000-0000-0000CF500000}"/>
    <cellStyle name="Normal 3 2 6 3 7 3" xfId="20690" xr:uid="{00000000-0005-0000-0000-0000D0500000}"/>
    <cellStyle name="Normal 3 2 6 3 7 4" xfId="20691" xr:uid="{00000000-0005-0000-0000-0000D1500000}"/>
    <cellStyle name="Normal 3 2 6 3 8" xfId="20692" xr:uid="{00000000-0005-0000-0000-0000D2500000}"/>
    <cellStyle name="Normal 3 2 6 3 8 2" xfId="20693" xr:uid="{00000000-0005-0000-0000-0000D3500000}"/>
    <cellStyle name="Normal 3 2 6 3 8 3" xfId="20694" xr:uid="{00000000-0005-0000-0000-0000D4500000}"/>
    <cellStyle name="Normal 3 2 6 3 9" xfId="20695" xr:uid="{00000000-0005-0000-0000-0000D5500000}"/>
    <cellStyle name="Normal 3 2 6 4" xfId="20696" xr:uid="{00000000-0005-0000-0000-0000D6500000}"/>
    <cellStyle name="Normal 3 2 6 4 2" xfId="20697" xr:uid="{00000000-0005-0000-0000-0000D7500000}"/>
    <cellStyle name="Normal 3 2 6 4 2 2" xfId="20698" xr:uid="{00000000-0005-0000-0000-0000D8500000}"/>
    <cellStyle name="Normal 3 2 6 4 2 3" xfId="20699" xr:uid="{00000000-0005-0000-0000-0000D9500000}"/>
    <cellStyle name="Normal 3 2 6 4 3" xfId="20700" xr:uid="{00000000-0005-0000-0000-0000DA500000}"/>
    <cellStyle name="Normal 3 2 6 4 4" xfId="20701" xr:uid="{00000000-0005-0000-0000-0000DB500000}"/>
    <cellStyle name="Normal 3 2 6 5" xfId="20702" xr:uid="{00000000-0005-0000-0000-0000DC500000}"/>
    <cellStyle name="Normal 3 2 6 5 2" xfId="20703" xr:uid="{00000000-0005-0000-0000-0000DD500000}"/>
    <cellStyle name="Normal 3 2 6 5 2 2" xfId="20704" xr:uid="{00000000-0005-0000-0000-0000DE500000}"/>
    <cellStyle name="Normal 3 2 6 5 2 3" xfId="20705" xr:uid="{00000000-0005-0000-0000-0000DF500000}"/>
    <cellStyle name="Normal 3 2 6 5 3" xfId="20706" xr:uid="{00000000-0005-0000-0000-0000E0500000}"/>
    <cellStyle name="Normal 3 2 6 5 4" xfId="20707" xr:uid="{00000000-0005-0000-0000-0000E1500000}"/>
    <cellStyle name="Normal 3 2 6 6" xfId="20708" xr:uid="{00000000-0005-0000-0000-0000E2500000}"/>
    <cellStyle name="Normal 3 2 6 6 2" xfId="20709" xr:uid="{00000000-0005-0000-0000-0000E3500000}"/>
    <cellStyle name="Normal 3 2 6 6 2 2" xfId="20710" xr:uid="{00000000-0005-0000-0000-0000E4500000}"/>
    <cellStyle name="Normal 3 2 6 6 2 3" xfId="20711" xr:uid="{00000000-0005-0000-0000-0000E5500000}"/>
    <cellStyle name="Normal 3 2 6 6 3" xfId="20712" xr:uid="{00000000-0005-0000-0000-0000E6500000}"/>
    <cellStyle name="Normal 3 2 6 6 4" xfId="20713" xr:uid="{00000000-0005-0000-0000-0000E7500000}"/>
    <cellStyle name="Normal 3 2 6 7" xfId="20714" xr:uid="{00000000-0005-0000-0000-0000E8500000}"/>
    <cellStyle name="Normal 3 2 6 7 2" xfId="20715" xr:uid="{00000000-0005-0000-0000-0000E9500000}"/>
    <cellStyle name="Normal 3 2 6 7 2 2" xfId="20716" xr:uid="{00000000-0005-0000-0000-0000EA500000}"/>
    <cellStyle name="Normal 3 2 6 7 2 3" xfId="20717" xr:uid="{00000000-0005-0000-0000-0000EB500000}"/>
    <cellStyle name="Normal 3 2 6 7 3" xfId="20718" xr:uid="{00000000-0005-0000-0000-0000EC500000}"/>
    <cellStyle name="Normal 3 2 6 7 4" xfId="20719" xr:uid="{00000000-0005-0000-0000-0000ED500000}"/>
    <cellStyle name="Normal 3 2 6 8" xfId="20720" xr:uid="{00000000-0005-0000-0000-0000EE500000}"/>
    <cellStyle name="Normal 3 2 6 8 2" xfId="20721" xr:uid="{00000000-0005-0000-0000-0000EF500000}"/>
    <cellStyle name="Normal 3 2 6 8 2 2" xfId="20722" xr:uid="{00000000-0005-0000-0000-0000F0500000}"/>
    <cellStyle name="Normal 3 2 6 8 2 3" xfId="20723" xr:uid="{00000000-0005-0000-0000-0000F1500000}"/>
    <cellStyle name="Normal 3 2 6 8 3" xfId="20724" xr:uid="{00000000-0005-0000-0000-0000F2500000}"/>
    <cellStyle name="Normal 3 2 6 8 4" xfId="20725" xr:uid="{00000000-0005-0000-0000-0000F3500000}"/>
    <cellStyle name="Normal 3 2 6 9" xfId="20726" xr:uid="{00000000-0005-0000-0000-0000F4500000}"/>
    <cellStyle name="Normal 3 2 6 9 2" xfId="20727" xr:uid="{00000000-0005-0000-0000-0000F5500000}"/>
    <cellStyle name="Normal 3 2 6 9 2 2" xfId="20728" xr:uid="{00000000-0005-0000-0000-0000F6500000}"/>
    <cellStyle name="Normal 3 2 6 9 2 3" xfId="20729" xr:uid="{00000000-0005-0000-0000-0000F7500000}"/>
    <cellStyle name="Normal 3 2 6 9 3" xfId="20730" xr:uid="{00000000-0005-0000-0000-0000F8500000}"/>
    <cellStyle name="Normal 3 2 6 9 4" xfId="20731" xr:uid="{00000000-0005-0000-0000-0000F9500000}"/>
    <cellStyle name="Normal 3 2 7" xfId="20732" xr:uid="{00000000-0005-0000-0000-0000FA500000}"/>
    <cellStyle name="Normal 3 2 7 10" xfId="20733" xr:uid="{00000000-0005-0000-0000-0000FB500000}"/>
    <cellStyle name="Normal 3 2 7 10 2" xfId="20734" xr:uid="{00000000-0005-0000-0000-0000FC500000}"/>
    <cellStyle name="Normal 3 2 7 10 3" xfId="20735" xr:uid="{00000000-0005-0000-0000-0000FD500000}"/>
    <cellStyle name="Normal 3 2 7 11" xfId="20736" xr:uid="{00000000-0005-0000-0000-0000FE500000}"/>
    <cellStyle name="Normal 3 2 7 12" xfId="20737" xr:uid="{00000000-0005-0000-0000-0000FF500000}"/>
    <cellStyle name="Normal 3 2 7 2" xfId="20738" xr:uid="{00000000-0005-0000-0000-000000510000}"/>
    <cellStyle name="Normal 3 2 7 2 10" xfId="20739" xr:uid="{00000000-0005-0000-0000-000001510000}"/>
    <cellStyle name="Normal 3 2 7 2 2" xfId="20740" xr:uid="{00000000-0005-0000-0000-000002510000}"/>
    <cellStyle name="Normal 3 2 7 2 2 2" xfId="20741" xr:uid="{00000000-0005-0000-0000-000003510000}"/>
    <cellStyle name="Normal 3 2 7 2 2 2 2" xfId="20742" xr:uid="{00000000-0005-0000-0000-000004510000}"/>
    <cellStyle name="Normal 3 2 7 2 2 2 3" xfId="20743" xr:uid="{00000000-0005-0000-0000-000005510000}"/>
    <cellStyle name="Normal 3 2 7 2 2 3" xfId="20744" xr:uid="{00000000-0005-0000-0000-000006510000}"/>
    <cellStyle name="Normal 3 2 7 2 2 4" xfId="20745" xr:uid="{00000000-0005-0000-0000-000007510000}"/>
    <cellStyle name="Normal 3 2 7 2 3" xfId="20746" xr:uid="{00000000-0005-0000-0000-000008510000}"/>
    <cellStyle name="Normal 3 2 7 2 3 2" xfId="20747" xr:uid="{00000000-0005-0000-0000-000009510000}"/>
    <cellStyle name="Normal 3 2 7 2 3 2 2" xfId="20748" xr:uid="{00000000-0005-0000-0000-00000A510000}"/>
    <cellStyle name="Normal 3 2 7 2 3 2 3" xfId="20749" xr:uid="{00000000-0005-0000-0000-00000B510000}"/>
    <cellStyle name="Normal 3 2 7 2 3 3" xfId="20750" xr:uid="{00000000-0005-0000-0000-00000C510000}"/>
    <cellStyle name="Normal 3 2 7 2 3 4" xfId="20751" xr:uid="{00000000-0005-0000-0000-00000D510000}"/>
    <cellStyle name="Normal 3 2 7 2 4" xfId="20752" xr:uid="{00000000-0005-0000-0000-00000E510000}"/>
    <cellStyle name="Normal 3 2 7 2 4 2" xfId="20753" xr:uid="{00000000-0005-0000-0000-00000F510000}"/>
    <cellStyle name="Normal 3 2 7 2 4 2 2" xfId="20754" xr:uid="{00000000-0005-0000-0000-000010510000}"/>
    <cellStyle name="Normal 3 2 7 2 4 2 3" xfId="20755" xr:uid="{00000000-0005-0000-0000-000011510000}"/>
    <cellStyle name="Normal 3 2 7 2 4 3" xfId="20756" xr:uid="{00000000-0005-0000-0000-000012510000}"/>
    <cellStyle name="Normal 3 2 7 2 4 4" xfId="20757" xr:uid="{00000000-0005-0000-0000-000013510000}"/>
    <cellStyle name="Normal 3 2 7 2 5" xfId="20758" xr:uid="{00000000-0005-0000-0000-000014510000}"/>
    <cellStyle name="Normal 3 2 7 2 5 2" xfId="20759" xr:uid="{00000000-0005-0000-0000-000015510000}"/>
    <cellStyle name="Normal 3 2 7 2 5 2 2" xfId="20760" xr:uid="{00000000-0005-0000-0000-000016510000}"/>
    <cellStyle name="Normal 3 2 7 2 5 2 3" xfId="20761" xr:uid="{00000000-0005-0000-0000-000017510000}"/>
    <cellStyle name="Normal 3 2 7 2 5 3" xfId="20762" xr:uid="{00000000-0005-0000-0000-000018510000}"/>
    <cellStyle name="Normal 3 2 7 2 5 4" xfId="20763" xr:uid="{00000000-0005-0000-0000-000019510000}"/>
    <cellStyle name="Normal 3 2 7 2 6" xfId="20764" xr:uid="{00000000-0005-0000-0000-00001A510000}"/>
    <cellStyle name="Normal 3 2 7 2 6 2" xfId="20765" xr:uid="{00000000-0005-0000-0000-00001B510000}"/>
    <cellStyle name="Normal 3 2 7 2 6 2 2" xfId="20766" xr:uid="{00000000-0005-0000-0000-00001C510000}"/>
    <cellStyle name="Normal 3 2 7 2 6 2 3" xfId="20767" xr:uid="{00000000-0005-0000-0000-00001D510000}"/>
    <cellStyle name="Normal 3 2 7 2 6 3" xfId="20768" xr:uid="{00000000-0005-0000-0000-00001E510000}"/>
    <cellStyle name="Normal 3 2 7 2 6 4" xfId="20769" xr:uid="{00000000-0005-0000-0000-00001F510000}"/>
    <cellStyle name="Normal 3 2 7 2 7" xfId="20770" xr:uid="{00000000-0005-0000-0000-000020510000}"/>
    <cellStyle name="Normal 3 2 7 2 7 2" xfId="20771" xr:uid="{00000000-0005-0000-0000-000021510000}"/>
    <cellStyle name="Normal 3 2 7 2 7 2 2" xfId="20772" xr:uid="{00000000-0005-0000-0000-000022510000}"/>
    <cellStyle name="Normal 3 2 7 2 7 2 3" xfId="20773" xr:uid="{00000000-0005-0000-0000-000023510000}"/>
    <cellStyle name="Normal 3 2 7 2 7 3" xfId="20774" xr:uid="{00000000-0005-0000-0000-000024510000}"/>
    <cellStyle name="Normal 3 2 7 2 7 4" xfId="20775" xr:uid="{00000000-0005-0000-0000-000025510000}"/>
    <cellStyle name="Normal 3 2 7 2 8" xfId="20776" xr:uid="{00000000-0005-0000-0000-000026510000}"/>
    <cellStyle name="Normal 3 2 7 2 8 2" xfId="20777" xr:uid="{00000000-0005-0000-0000-000027510000}"/>
    <cellStyle name="Normal 3 2 7 2 8 3" xfId="20778" xr:uid="{00000000-0005-0000-0000-000028510000}"/>
    <cellStyle name="Normal 3 2 7 2 9" xfId="20779" xr:uid="{00000000-0005-0000-0000-000029510000}"/>
    <cellStyle name="Normal 3 2 7 3" xfId="20780" xr:uid="{00000000-0005-0000-0000-00002A510000}"/>
    <cellStyle name="Normal 3 2 7 3 10" xfId="20781" xr:uid="{00000000-0005-0000-0000-00002B510000}"/>
    <cellStyle name="Normal 3 2 7 3 2" xfId="20782" xr:uid="{00000000-0005-0000-0000-00002C510000}"/>
    <cellStyle name="Normal 3 2 7 3 2 2" xfId="20783" xr:uid="{00000000-0005-0000-0000-00002D510000}"/>
    <cellStyle name="Normal 3 2 7 3 2 2 2" xfId="20784" xr:uid="{00000000-0005-0000-0000-00002E510000}"/>
    <cellStyle name="Normal 3 2 7 3 2 2 3" xfId="20785" xr:uid="{00000000-0005-0000-0000-00002F510000}"/>
    <cellStyle name="Normal 3 2 7 3 2 3" xfId="20786" xr:uid="{00000000-0005-0000-0000-000030510000}"/>
    <cellStyle name="Normal 3 2 7 3 2 4" xfId="20787" xr:uid="{00000000-0005-0000-0000-000031510000}"/>
    <cellStyle name="Normal 3 2 7 3 3" xfId="20788" xr:uid="{00000000-0005-0000-0000-000032510000}"/>
    <cellStyle name="Normal 3 2 7 3 3 2" xfId="20789" xr:uid="{00000000-0005-0000-0000-000033510000}"/>
    <cellStyle name="Normal 3 2 7 3 3 2 2" xfId="20790" xr:uid="{00000000-0005-0000-0000-000034510000}"/>
    <cellStyle name="Normal 3 2 7 3 3 2 3" xfId="20791" xr:uid="{00000000-0005-0000-0000-000035510000}"/>
    <cellStyle name="Normal 3 2 7 3 3 3" xfId="20792" xr:uid="{00000000-0005-0000-0000-000036510000}"/>
    <cellStyle name="Normal 3 2 7 3 3 4" xfId="20793" xr:uid="{00000000-0005-0000-0000-000037510000}"/>
    <cellStyle name="Normal 3 2 7 3 4" xfId="20794" xr:uid="{00000000-0005-0000-0000-000038510000}"/>
    <cellStyle name="Normal 3 2 7 3 4 2" xfId="20795" xr:uid="{00000000-0005-0000-0000-000039510000}"/>
    <cellStyle name="Normal 3 2 7 3 4 2 2" xfId="20796" xr:uid="{00000000-0005-0000-0000-00003A510000}"/>
    <cellStyle name="Normal 3 2 7 3 4 2 3" xfId="20797" xr:uid="{00000000-0005-0000-0000-00003B510000}"/>
    <cellStyle name="Normal 3 2 7 3 4 3" xfId="20798" xr:uid="{00000000-0005-0000-0000-00003C510000}"/>
    <cellStyle name="Normal 3 2 7 3 4 4" xfId="20799" xr:uid="{00000000-0005-0000-0000-00003D510000}"/>
    <cellStyle name="Normal 3 2 7 3 5" xfId="20800" xr:uid="{00000000-0005-0000-0000-00003E510000}"/>
    <cellStyle name="Normal 3 2 7 3 5 2" xfId="20801" xr:uid="{00000000-0005-0000-0000-00003F510000}"/>
    <cellStyle name="Normal 3 2 7 3 5 2 2" xfId="20802" xr:uid="{00000000-0005-0000-0000-000040510000}"/>
    <cellStyle name="Normal 3 2 7 3 5 2 3" xfId="20803" xr:uid="{00000000-0005-0000-0000-000041510000}"/>
    <cellStyle name="Normal 3 2 7 3 5 3" xfId="20804" xr:uid="{00000000-0005-0000-0000-000042510000}"/>
    <cellStyle name="Normal 3 2 7 3 5 4" xfId="20805" xr:uid="{00000000-0005-0000-0000-000043510000}"/>
    <cellStyle name="Normal 3 2 7 3 6" xfId="20806" xr:uid="{00000000-0005-0000-0000-000044510000}"/>
    <cellStyle name="Normal 3 2 7 3 6 2" xfId="20807" xr:uid="{00000000-0005-0000-0000-000045510000}"/>
    <cellStyle name="Normal 3 2 7 3 6 2 2" xfId="20808" xr:uid="{00000000-0005-0000-0000-000046510000}"/>
    <cellStyle name="Normal 3 2 7 3 6 2 3" xfId="20809" xr:uid="{00000000-0005-0000-0000-000047510000}"/>
    <cellStyle name="Normal 3 2 7 3 6 3" xfId="20810" xr:uid="{00000000-0005-0000-0000-000048510000}"/>
    <cellStyle name="Normal 3 2 7 3 6 4" xfId="20811" xr:uid="{00000000-0005-0000-0000-000049510000}"/>
    <cellStyle name="Normal 3 2 7 3 7" xfId="20812" xr:uid="{00000000-0005-0000-0000-00004A510000}"/>
    <cellStyle name="Normal 3 2 7 3 7 2" xfId="20813" xr:uid="{00000000-0005-0000-0000-00004B510000}"/>
    <cellStyle name="Normal 3 2 7 3 7 2 2" xfId="20814" xr:uid="{00000000-0005-0000-0000-00004C510000}"/>
    <cellStyle name="Normal 3 2 7 3 7 2 3" xfId="20815" xr:uid="{00000000-0005-0000-0000-00004D510000}"/>
    <cellStyle name="Normal 3 2 7 3 7 3" xfId="20816" xr:uid="{00000000-0005-0000-0000-00004E510000}"/>
    <cellStyle name="Normal 3 2 7 3 7 4" xfId="20817" xr:uid="{00000000-0005-0000-0000-00004F510000}"/>
    <cellStyle name="Normal 3 2 7 3 8" xfId="20818" xr:uid="{00000000-0005-0000-0000-000050510000}"/>
    <cellStyle name="Normal 3 2 7 3 8 2" xfId="20819" xr:uid="{00000000-0005-0000-0000-000051510000}"/>
    <cellStyle name="Normal 3 2 7 3 8 3" xfId="20820" xr:uid="{00000000-0005-0000-0000-000052510000}"/>
    <cellStyle name="Normal 3 2 7 3 9" xfId="20821" xr:uid="{00000000-0005-0000-0000-000053510000}"/>
    <cellStyle name="Normal 3 2 7 4" xfId="20822" xr:uid="{00000000-0005-0000-0000-000054510000}"/>
    <cellStyle name="Normal 3 2 7 4 2" xfId="20823" xr:uid="{00000000-0005-0000-0000-000055510000}"/>
    <cellStyle name="Normal 3 2 7 4 2 2" xfId="20824" xr:uid="{00000000-0005-0000-0000-000056510000}"/>
    <cellStyle name="Normal 3 2 7 4 2 3" xfId="20825" xr:uid="{00000000-0005-0000-0000-000057510000}"/>
    <cellStyle name="Normal 3 2 7 4 3" xfId="20826" xr:uid="{00000000-0005-0000-0000-000058510000}"/>
    <cellStyle name="Normal 3 2 7 4 4" xfId="20827" xr:uid="{00000000-0005-0000-0000-000059510000}"/>
    <cellStyle name="Normal 3 2 7 5" xfId="20828" xr:uid="{00000000-0005-0000-0000-00005A510000}"/>
    <cellStyle name="Normal 3 2 7 5 2" xfId="20829" xr:uid="{00000000-0005-0000-0000-00005B510000}"/>
    <cellStyle name="Normal 3 2 7 5 2 2" xfId="20830" xr:uid="{00000000-0005-0000-0000-00005C510000}"/>
    <cellStyle name="Normal 3 2 7 5 2 3" xfId="20831" xr:uid="{00000000-0005-0000-0000-00005D510000}"/>
    <cellStyle name="Normal 3 2 7 5 3" xfId="20832" xr:uid="{00000000-0005-0000-0000-00005E510000}"/>
    <cellStyle name="Normal 3 2 7 5 4" xfId="20833" xr:uid="{00000000-0005-0000-0000-00005F510000}"/>
    <cellStyle name="Normal 3 2 7 6" xfId="20834" xr:uid="{00000000-0005-0000-0000-000060510000}"/>
    <cellStyle name="Normal 3 2 7 6 2" xfId="20835" xr:uid="{00000000-0005-0000-0000-000061510000}"/>
    <cellStyle name="Normal 3 2 7 6 2 2" xfId="20836" xr:uid="{00000000-0005-0000-0000-000062510000}"/>
    <cellStyle name="Normal 3 2 7 6 2 3" xfId="20837" xr:uid="{00000000-0005-0000-0000-000063510000}"/>
    <cellStyle name="Normal 3 2 7 6 3" xfId="20838" xr:uid="{00000000-0005-0000-0000-000064510000}"/>
    <cellStyle name="Normal 3 2 7 6 4" xfId="20839" xr:uid="{00000000-0005-0000-0000-000065510000}"/>
    <cellStyle name="Normal 3 2 7 7" xfId="20840" xr:uid="{00000000-0005-0000-0000-000066510000}"/>
    <cellStyle name="Normal 3 2 7 7 2" xfId="20841" xr:uid="{00000000-0005-0000-0000-000067510000}"/>
    <cellStyle name="Normal 3 2 7 7 2 2" xfId="20842" xr:uid="{00000000-0005-0000-0000-000068510000}"/>
    <cellStyle name="Normal 3 2 7 7 2 3" xfId="20843" xr:uid="{00000000-0005-0000-0000-000069510000}"/>
    <cellStyle name="Normal 3 2 7 7 3" xfId="20844" xr:uid="{00000000-0005-0000-0000-00006A510000}"/>
    <cellStyle name="Normal 3 2 7 7 4" xfId="20845" xr:uid="{00000000-0005-0000-0000-00006B510000}"/>
    <cellStyle name="Normal 3 2 7 8" xfId="20846" xr:uid="{00000000-0005-0000-0000-00006C510000}"/>
    <cellStyle name="Normal 3 2 7 8 2" xfId="20847" xr:uid="{00000000-0005-0000-0000-00006D510000}"/>
    <cellStyle name="Normal 3 2 7 8 2 2" xfId="20848" xr:uid="{00000000-0005-0000-0000-00006E510000}"/>
    <cellStyle name="Normal 3 2 7 8 2 3" xfId="20849" xr:uid="{00000000-0005-0000-0000-00006F510000}"/>
    <cellStyle name="Normal 3 2 7 8 3" xfId="20850" xr:uid="{00000000-0005-0000-0000-000070510000}"/>
    <cellStyle name="Normal 3 2 7 8 4" xfId="20851" xr:uid="{00000000-0005-0000-0000-000071510000}"/>
    <cellStyle name="Normal 3 2 7 9" xfId="20852" xr:uid="{00000000-0005-0000-0000-000072510000}"/>
    <cellStyle name="Normal 3 2 7 9 2" xfId="20853" xr:uid="{00000000-0005-0000-0000-000073510000}"/>
    <cellStyle name="Normal 3 2 7 9 2 2" xfId="20854" xr:uid="{00000000-0005-0000-0000-000074510000}"/>
    <cellStyle name="Normal 3 2 7 9 2 3" xfId="20855" xr:uid="{00000000-0005-0000-0000-000075510000}"/>
    <cellStyle name="Normal 3 2 7 9 3" xfId="20856" xr:uid="{00000000-0005-0000-0000-000076510000}"/>
    <cellStyle name="Normal 3 2 7 9 4" xfId="20857" xr:uid="{00000000-0005-0000-0000-000077510000}"/>
    <cellStyle name="Normal 3 2 8" xfId="20858" xr:uid="{00000000-0005-0000-0000-000078510000}"/>
    <cellStyle name="Normal 3 2 8 10" xfId="20859" xr:uid="{00000000-0005-0000-0000-000079510000}"/>
    <cellStyle name="Normal 3 2 8 10 2" xfId="20860" xr:uid="{00000000-0005-0000-0000-00007A510000}"/>
    <cellStyle name="Normal 3 2 8 10 3" xfId="20861" xr:uid="{00000000-0005-0000-0000-00007B510000}"/>
    <cellStyle name="Normal 3 2 8 11" xfId="20862" xr:uid="{00000000-0005-0000-0000-00007C510000}"/>
    <cellStyle name="Normal 3 2 8 12" xfId="20863" xr:uid="{00000000-0005-0000-0000-00007D510000}"/>
    <cellStyle name="Normal 3 2 8 2" xfId="20864" xr:uid="{00000000-0005-0000-0000-00007E510000}"/>
    <cellStyle name="Normal 3 2 8 2 10" xfId="20865" xr:uid="{00000000-0005-0000-0000-00007F510000}"/>
    <cellStyle name="Normal 3 2 8 2 2" xfId="20866" xr:uid="{00000000-0005-0000-0000-000080510000}"/>
    <cellStyle name="Normal 3 2 8 2 2 2" xfId="20867" xr:uid="{00000000-0005-0000-0000-000081510000}"/>
    <cellStyle name="Normal 3 2 8 2 2 2 2" xfId="20868" xr:uid="{00000000-0005-0000-0000-000082510000}"/>
    <cellStyle name="Normal 3 2 8 2 2 2 3" xfId="20869" xr:uid="{00000000-0005-0000-0000-000083510000}"/>
    <cellStyle name="Normal 3 2 8 2 2 3" xfId="20870" xr:uid="{00000000-0005-0000-0000-000084510000}"/>
    <cellStyle name="Normal 3 2 8 2 2 4" xfId="20871" xr:uid="{00000000-0005-0000-0000-000085510000}"/>
    <cellStyle name="Normal 3 2 8 2 3" xfId="20872" xr:uid="{00000000-0005-0000-0000-000086510000}"/>
    <cellStyle name="Normal 3 2 8 2 3 2" xfId="20873" xr:uid="{00000000-0005-0000-0000-000087510000}"/>
    <cellStyle name="Normal 3 2 8 2 3 2 2" xfId="20874" xr:uid="{00000000-0005-0000-0000-000088510000}"/>
    <cellStyle name="Normal 3 2 8 2 3 2 3" xfId="20875" xr:uid="{00000000-0005-0000-0000-000089510000}"/>
    <cellStyle name="Normal 3 2 8 2 3 3" xfId="20876" xr:uid="{00000000-0005-0000-0000-00008A510000}"/>
    <cellStyle name="Normal 3 2 8 2 3 4" xfId="20877" xr:uid="{00000000-0005-0000-0000-00008B510000}"/>
    <cellStyle name="Normal 3 2 8 2 4" xfId="20878" xr:uid="{00000000-0005-0000-0000-00008C510000}"/>
    <cellStyle name="Normal 3 2 8 2 4 2" xfId="20879" xr:uid="{00000000-0005-0000-0000-00008D510000}"/>
    <cellStyle name="Normal 3 2 8 2 4 2 2" xfId="20880" xr:uid="{00000000-0005-0000-0000-00008E510000}"/>
    <cellStyle name="Normal 3 2 8 2 4 2 3" xfId="20881" xr:uid="{00000000-0005-0000-0000-00008F510000}"/>
    <cellStyle name="Normal 3 2 8 2 4 3" xfId="20882" xr:uid="{00000000-0005-0000-0000-000090510000}"/>
    <cellStyle name="Normal 3 2 8 2 4 4" xfId="20883" xr:uid="{00000000-0005-0000-0000-000091510000}"/>
    <cellStyle name="Normal 3 2 8 2 5" xfId="20884" xr:uid="{00000000-0005-0000-0000-000092510000}"/>
    <cellStyle name="Normal 3 2 8 2 5 2" xfId="20885" xr:uid="{00000000-0005-0000-0000-000093510000}"/>
    <cellStyle name="Normal 3 2 8 2 5 2 2" xfId="20886" xr:uid="{00000000-0005-0000-0000-000094510000}"/>
    <cellStyle name="Normal 3 2 8 2 5 2 3" xfId="20887" xr:uid="{00000000-0005-0000-0000-000095510000}"/>
    <cellStyle name="Normal 3 2 8 2 5 3" xfId="20888" xr:uid="{00000000-0005-0000-0000-000096510000}"/>
    <cellStyle name="Normal 3 2 8 2 5 4" xfId="20889" xr:uid="{00000000-0005-0000-0000-000097510000}"/>
    <cellStyle name="Normal 3 2 8 2 6" xfId="20890" xr:uid="{00000000-0005-0000-0000-000098510000}"/>
    <cellStyle name="Normal 3 2 8 2 6 2" xfId="20891" xr:uid="{00000000-0005-0000-0000-000099510000}"/>
    <cellStyle name="Normal 3 2 8 2 6 2 2" xfId="20892" xr:uid="{00000000-0005-0000-0000-00009A510000}"/>
    <cellStyle name="Normal 3 2 8 2 6 2 3" xfId="20893" xr:uid="{00000000-0005-0000-0000-00009B510000}"/>
    <cellStyle name="Normal 3 2 8 2 6 3" xfId="20894" xr:uid="{00000000-0005-0000-0000-00009C510000}"/>
    <cellStyle name="Normal 3 2 8 2 6 4" xfId="20895" xr:uid="{00000000-0005-0000-0000-00009D510000}"/>
    <cellStyle name="Normal 3 2 8 2 7" xfId="20896" xr:uid="{00000000-0005-0000-0000-00009E510000}"/>
    <cellStyle name="Normal 3 2 8 2 7 2" xfId="20897" xr:uid="{00000000-0005-0000-0000-00009F510000}"/>
    <cellStyle name="Normal 3 2 8 2 7 2 2" xfId="20898" xr:uid="{00000000-0005-0000-0000-0000A0510000}"/>
    <cellStyle name="Normal 3 2 8 2 7 2 3" xfId="20899" xr:uid="{00000000-0005-0000-0000-0000A1510000}"/>
    <cellStyle name="Normal 3 2 8 2 7 3" xfId="20900" xr:uid="{00000000-0005-0000-0000-0000A2510000}"/>
    <cellStyle name="Normal 3 2 8 2 7 4" xfId="20901" xr:uid="{00000000-0005-0000-0000-0000A3510000}"/>
    <cellStyle name="Normal 3 2 8 2 8" xfId="20902" xr:uid="{00000000-0005-0000-0000-0000A4510000}"/>
    <cellStyle name="Normal 3 2 8 2 8 2" xfId="20903" xr:uid="{00000000-0005-0000-0000-0000A5510000}"/>
    <cellStyle name="Normal 3 2 8 2 8 3" xfId="20904" xr:uid="{00000000-0005-0000-0000-0000A6510000}"/>
    <cellStyle name="Normal 3 2 8 2 9" xfId="20905" xr:uid="{00000000-0005-0000-0000-0000A7510000}"/>
    <cellStyle name="Normal 3 2 8 3" xfId="20906" xr:uid="{00000000-0005-0000-0000-0000A8510000}"/>
    <cellStyle name="Normal 3 2 8 3 10" xfId="20907" xr:uid="{00000000-0005-0000-0000-0000A9510000}"/>
    <cellStyle name="Normal 3 2 8 3 2" xfId="20908" xr:uid="{00000000-0005-0000-0000-0000AA510000}"/>
    <cellStyle name="Normal 3 2 8 3 2 2" xfId="20909" xr:uid="{00000000-0005-0000-0000-0000AB510000}"/>
    <cellStyle name="Normal 3 2 8 3 2 2 2" xfId="20910" xr:uid="{00000000-0005-0000-0000-0000AC510000}"/>
    <cellStyle name="Normal 3 2 8 3 2 2 3" xfId="20911" xr:uid="{00000000-0005-0000-0000-0000AD510000}"/>
    <cellStyle name="Normal 3 2 8 3 2 3" xfId="20912" xr:uid="{00000000-0005-0000-0000-0000AE510000}"/>
    <cellStyle name="Normal 3 2 8 3 2 4" xfId="20913" xr:uid="{00000000-0005-0000-0000-0000AF510000}"/>
    <cellStyle name="Normal 3 2 8 3 3" xfId="20914" xr:uid="{00000000-0005-0000-0000-0000B0510000}"/>
    <cellStyle name="Normal 3 2 8 3 3 2" xfId="20915" xr:uid="{00000000-0005-0000-0000-0000B1510000}"/>
    <cellStyle name="Normal 3 2 8 3 3 2 2" xfId="20916" xr:uid="{00000000-0005-0000-0000-0000B2510000}"/>
    <cellStyle name="Normal 3 2 8 3 3 2 3" xfId="20917" xr:uid="{00000000-0005-0000-0000-0000B3510000}"/>
    <cellStyle name="Normal 3 2 8 3 3 3" xfId="20918" xr:uid="{00000000-0005-0000-0000-0000B4510000}"/>
    <cellStyle name="Normal 3 2 8 3 3 4" xfId="20919" xr:uid="{00000000-0005-0000-0000-0000B5510000}"/>
    <cellStyle name="Normal 3 2 8 3 4" xfId="20920" xr:uid="{00000000-0005-0000-0000-0000B6510000}"/>
    <cellStyle name="Normal 3 2 8 3 4 2" xfId="20921" xr:uid="{00000000-0005-0000-0000-0000B7510000}"/>
    <cellStyle name="Normal 3 2 8 3 4 2 2" xfId="20922" xr:uid="{00000000-0005-0000-0000-0000B8510000}"/>
    <cellStyle name="Normal 3 2 8 3 4 2 3" xfId="20923" xr:uid="{00000000-0005-0000-0000-0000B9510000}"/>
    <cellStyle name="Normal 3 2 8 3 4 3" xfId="20924" xr:uid="{00000000-0005-0000-0000-0000BA510000}"/>
    <cellStyle name="Normal 3 2 8 3 4 4" xfId="20925" xr:uid="{00000000-0005-0000-0000-0000BB510000}"/>
    <cellStyle name="Normal 3 2 8 3 5" xfId="20926" xr:uid="{00000000-0005-0000-0000-0000BC510000}"/>
    <cellStyle name="Normal 3 2 8 3 5 2" xfId="20927" xr:uid="{00000000-0005-0000-0000-0000BD510000}"/>
    <cellStyle name="Normal 3 2 8 3 5 2 2" xfId="20928" xr:uid="{00000000-0005-0000-0000-0000BE510000}"/>
    <cellStyle name="Normal 3 2 8 3 5 2 3" xfId="20929" xr:uid="{00000000-0005-0000-0000-0000BF510000}"/>
    <cellStyle name="Normal 3 2 8 3 5 3" xfId="20930" xr:uid="{00000000-0005-0000-0000-0000C0510000}"/>
    <cellStyle name="Normal 3 2 8 3 5 4" xfId="20931" xr:uid="{00000000-0005-0000-0000-0000C1510000}"/>
    <cellStyle name="Normal 3 2 8 3 6" xfId="20932" xr:uid="{00000000-0005-0000-0000-0000C2510000}"/>
    <cellStyle name="Normal 3 2 8 3 6 2" xfId="20933" xr:uid="{00000000-0005-0000-0000-0000C3510000}"/>
    <cellStyle name="Normal 3 2 8 3 6 2 2" xfId="20934" xr:uid="{00000000-0005-0000-0000-0000C4510000}"/>
    <cellStyle name="Normal 3 2 8 3 6 2 3" xfId="20935" xr:uid="{00000000-0005-0000-0000-0000C5510000}"/>
    <cellStyle name="Normal 3 2 8 3 6 3" xfId="20936" xr:uid="{00000000-0005-0000-0000-0000C6510000}"/>
    <cellStyle name="Normal 3 2 8 3 6 4" xfId="20937" xr:uid="{00000000-0005-0000-0000-0000C7510000}"/>
    <cellStyle name="Normal 3 2 8 3 7" xfId="20938" xr:uid="{00000000-0005-0000-0000-0000C8510000}"/>
    <cellStyle name="Normal 3 2 8 3 7 2" xfId="20939" xr:uid="{00000000-0005-0000-0000-0000C9510000}"/>
    <cellStyle name="Normal 3 2 8 3 7 2 2" xfId="20940" xr:uid="{00000000-0005-0000-0000-0000CA510000}"/>
    <cellStyle name="Normal 3 2 8 3 7 2 3" xfId="20941" xr:uid="{00000000-0005-0000-0000-0000CB510000}"/>
    <cellStyle name="Normal 3 2 8 3 7 3" xfId="20942" xr:uid="{00000000-0005-0000-0000-0000CC510000}"/>
    <cellStyle name="Normal 3 2 8 3 7 4" xfId="20943" xr:uid="{00000000-0005-0000-0000-0000CD510000}"/>
    <cellStyle name="Normal 3 2 8 3 8" xfId="20944" xr:uid="{00000000-0005-0000-0000-0000CE510000}"/>
    <cellStyle name="Normal 3 2 8 3 8 2" xfId="20945" xr:uid="{00000000-0005-0000-0000-0000CF510000}"/>
    <cellStyle name="Normal 3 2 8 3 8 3" xfId="20946" xr:uid="{00000000-0005-0000-0000-0000D0510000}"/>
    <cellStyle name="Normal 3 2 8 3 9" xfId="20947" xr:uid="{00000000-0005-0000-0000-0000D1510000}"/>
    <cellStyle name="Normal 3 2 8 4" xfId="20948" xr:uid="{00000000-0005-0000-0000-0000D2510000}"/>
    <cellStyle name="Normal 3 2 8 4 2" xfId="20949" xr:uid="{00000000-0005-0000-0000-0000D3510000}"/>
    <cellStyle name="Normal 3 2 8 4 2 2" xfId="20950" xr:uid="{00000000-0005-0000-0000-0000D4510000}"/>
    <cellStyle name="Normal 3 2 8 4 2 3" xfId="20951" xr:uid="{00000000-0005-0000-0000-0000D5510000}"/>
    <cellStyle name="Normal 3 2 8 4 3" xfId="20952" xr:uid="{00000000-0005-0000-0000-0000D6510000}"/>
    <cellStyle name="Normal 3 2 8 4 4" xfId="20953" xr:uid="{00000000-0005-0000-0000-0000D7510000}"/>
    <cellStyle name="Normal 3 2 8 5" xfId="20954" xr:uid="{00000000-0005-0000-0000-0000D8510000}"/>
    <cellStyle name="Normal 3 2 8 5 2" xfId="20955" xr:uid="{00000000-0005-0000-0000-0000D9510000}"/>
    <cellStyle name="Normal 3 2 8 5 2 2" xfId="20956" xr:uid="{00000000-0005-0000-0000-0000DA510000}"/>
    <cellStyle name="Normal 3 2 8 5 2 3" xfId="20957" xr:uid="{00000000-0005-0000-0000-0000DB510000}"/>
    <cellStyle name="Normal 3 2 8 5 3" xfId="20958" xr:uid="{00000000-0005-0000-0000-0000DC510000}"/>
    <cellStyle name="Normal 3 2 8 5 4" xfId="20959" xr:uid="{00000000-0005-0000-0000-0000DD510000}"/>
    <cellStyle name="Normal 3 2 8 6" xfId="20960" xr:uid="{00000000-0005-0000-0000-0000DE510000}"/>
    <cellStyle name="Normal 3 2 8 6 2" xfId="20961" xr:uid="{00000000-0005-0000-0000-0000DF510000}"/>
    <cellStyle name="Normal 3 2 8 6 2 2" xfId="20962" xr:uid="{00000000-0005-0000-0000-0000E0510000}"/>
    <cellStyle name="Normal 3 2 8 6 2 3" xfId="20963" xr:uid="{00000000-0005-0000-0000-0000E1510000}"/>
    <cellStyle name="Normal 3 2 8 6 3" xfId="20964" xr:uid="{00000000-0005-0000-0000-0000E2510000}"/>
    <cellStyle name="Normal 3 2 8 6 4" xfId="20965" xr:uid="{00000000-0005-0000-0000-0000E3510000}"/>
    <cellStyle name="Normal 3 2 8 7" xfId="20966" xr:uid="{00000000-0005-0000-0000-0000E4510000}"/>
    <cellStyle name="Normal 3 2 8 7 2" xfId="20967" xr:uid="{00000000-0005-0000-0000-0000E5510000}"/>
    <cellStyle name="Normal 3 2 8 7 2 2" xfId="20968" xr:uid="{00000000-0005-0000-0000-0000E6510000}"/>
    <cellStyle name="Normal 3 2 8 7 2 3" xfId="20969" xr:uid="{00000000-0005-0000-0000-0000E7510000}"/>
    <cellStyle name="Normal 3 2 8 7 3" xfId="20970" xr:uid="{00000000-0005-0000-0000-0000E8510000}"/>
    <cellStyle name="Normal 3 2 8 7 4" xfId="20971" xr:uid="{00000000-0005-0000-0000-0000E9510000}"/>
    <cellStyle name="Normal 3 2 8 8" xfId="20972" xr:uid="{00000000-0005-0000-0000-0000EA510000}"/>
    <cellStyle name="Normal 3 2 8 8 2" xfId="20973" xr:uid="{00000000-0005-0000-0000-0000EB510000}"/>
    <cellStyle name="Normal 3 2 8 8 2 2" xfId="20974" xr:uid="{00000000-0005-0000-0000-0000EC510000}"/>
    <cellStyle name="Normal 3 2 8 8 2 3" xfId="20975" xr:uid="{00000000-0005-0000-0000-0000ED510000}"/>
    <cellStyle name="Normal 3 2 8 8 3" xfId="20976" xr:uid="{00000000-0005-0000-0000-0000EE510000}"/>
    <cellStyle name="Normal 3 2 8 8 4" xfId="20977" xr:uid="{00000000-0005-0000-0000-0000EF510000}"/>
    <cellStyle name="Normal 3 2 8 9" xfId="20978" xr:uid="{00000000-0005-0000-0000-0000F0510000}"/>
    <cellStyle name="Normal 3 2 8 9 2" xfId="20979" xr:uid="{00000000-0005-0000-0000-0000F1510000}"/>
    <cellStyle name="Normal 3 2 8 9 2 2" xfId="20980" xr:uid="{00000000-0005-0000-0000-0000F2510000}"/>
    <cellStyle name="Normal 3 2 8 9 2 3" xfId="20981" xr:uid="{00000000-0005-0000-0000-0000F3510000}"/>
    <cellStyle name="Normal 3 2 8 9 3" xfId="20982" xr:uid="{00000000-0005-0000-0000-0000F4510000}"/>
    <cellStyle name="Normal 3 2 8 9 4" xfId="20983" xr:uid="{00000000-0005-0000-0000-0000F5510000}"/>
    <cellStyle name="Normal 3 2 9" xfId="20984" xr:uid="{00000000-0005-0000-0000-0000F6510000}"/>
    <cellStyle name="Normal 3 2 9 10" xfId="20985" xr:uid="{00000000-0005-0000-0000-0000F7510000}"/>
    <cellStyle name="Normal 3 2 9 2" xfId="20986" xr:uid="{00000000-0005-0000-0000-0000F8510000}"/>
    <cellStyle name="Normal 3 2 9 2 2" xfId="20987" xr:uid="{00000000-0005-0000-0000-0000F9510000}"/>
    <cellStyle name="Normal 3 2 9 2 2 2" xfId="20988" xr:uid="{00000000-0005-0000-0000-0000FA510000}"/>
    <cellStyle name="Normal 3 2 9 2 2 3" xfId="20989" xr:uid="{00000000-0005-0000-0000-0000FB510000}"/>
    <cellStyle name="Normal 3 2 9 2 3" xfId="20990" xr:uid="{00000000-0005-0000-0000-0000FC510000}"/>
    <cellStyle name="Normal 3 2 9 2 4" xfId="20991" xr:uid="{00000000-0005-0000-0000-0000FD510000}"/>
    <cellStyle name="Normal 3 2 9 3" xfId="20992" xr:uid="{00000000-0005-0000-0000-0000FE510000}"/>
    <cellStyle name="Normal 3 2 9 3 2" xfId="20993" xr:uid="{00000000-0005-0000-0000-0000FF510000}"/>
    <cellStyle name="Normal 3 2 9 3 2 2" xfId="20994" xr:uid="{00000000-0005-0000-0000-000000520000}"/>
    <cellStyle name="Normal 3 2 9 3 2 3" xfId="20995" xr:uid="{00000000-0005-0000-0000-000001520000}"/>
    <cellStyle name="Normal 3 2 9 3 3" xfId="20996" xr:uid="{00000000-0005-0000-0000-000002520000}"/>
    <cellStyle name="Normal 3 2 9 3 4" xfId="20997" xr:uid="{00000000-0005-0000-0000-000003520000}"/>
    <cellStyle name="Normal 3 2 9 4" xfId="20998" xr:uid="{00000000-0005-0000-0000-000004520000}"/>
    <cellStyle name="Normal 3 2 9 4 2" xfId="20999" xr:uid="{00000000-0005-0000-0000-000005520000}"/>
    <cellStyle name="Normal 3 2 9 4 2 2" xfId="21000" xr:uid="{00000000-0005-0000-0000-000006520000}"/>
    <cellStyle name="Normal 3 2 9 4 2 3" xfId="21001" xr:uid="{00000000-0005-0000-0000-000007520000}"/>
    <cellStyle name="Normal 3 2 9 4 3" xfId="21002" xr:uid="{00000000-0005-0000-0000-000008520000}"/>
    <cellStyle name="Normal 3 2 9 4 4" xfId="21003" xr:uid="{00000000-0005-0000-0000-000009520000}"/>
    <cellStyle name="Normal 3 2 9 5" xfId="21004" xr:uid="{00000000-0005-0000-0000-00000A520000}"/>
    <cellStyle name="Normal 3 2 9 5 2" xfId="21005" xr:uid="{00000000-0005-0000-0000-00000B520000}"/>
    <cellStyle name="Normal 3 2 9 5 2 2" xfId="21006" xr:uid="{00000000-0005-0000-0000-00000C520000}"/>
    <cellStyle name="Normal 3 2 9 5 2 3" xfId="21007" xr:uid="{00000000-0005-0000-0000-00000D520000}"/>
    <cellStyle name="Normal 3 2 9 5 3" xfId="21008" xr:uid="{00000000-0005-0000-0000-00000E520000}"/>
    <cellStyle name="Normal 3 2 9 5 4" xfId="21009" xr:uid="{00000000-0005-0000-0000-00000F520000}"/>
    <cellStyle name="Normal 3 2 9 6" xfId="21010" xr:uid="{00000000-0005-0000-0000-000010520000}"/>
    <cellStyle name="Normal 3 2 9 6 2" xfId="21011" xr:uid="{00000000-0005-0000-0000-000011520000}"/>
    <cellStyle name="Normal 3 2 9 6 2 2" xfId="21012" xr:uid="{00000000-0005-0000-0000-000012520000}"/>
    <cellStyle name="Normal 3 2 9 6 2 3" xfId="21013" xr:uid="{00000000-0005-0000-0000-000013520000}"/>
    <cellStyle name="Normal 3 2 9 6 3" xfId="21014" xr:uid="{00000000-0005-0000-0000-000014520000}"/>
    <cellStyle name="Normal 3 2 9 6 4" xfId="21015" xr:uid="{00000000-0005-0000-0000-000015520000}"/>
    <cellStyle name="Normal 3 2 9 7" xfId="21016" xr:uid="{00000000-0005-0000-0000-000016520000}"/>
    <cellStyle name="Normal 3 2 9 7 2" xfId="21017" xr:uid="{00000000-0005-0000-0000-000017520000}"/>
    <cellStyle name="Normal 3 2 9 7 2 2" xfId="21018" xr:uid="{00000000-0005-0000-0000-000018520000}"/>
    <cellStyle name="Normal 3 2 9 7 2 3" xfId="21019" xr:uid="{00000000-0005-0000-0000-000019520000}"/>
    <cellStyle name="Normal 3 2 9 7 3" xfId="21020" xr:uid="{00000000-0005-0000-0000-00001A520000}"/>
    <cellStyle name="Normal 3 2 9 7 4" xfId="21021" xr:uid="{00000000-0005-0000-0000-00001B520000}"/>
    <cellStyle name="Normal 3 2 9 8" xfId="21022" xr:uid="{00000000-0005-0000-0000-00001C520000}"/>
    <cellStyle name="Normal 3 2 9 8 2" xfId="21023" xr:uid="{00000000-0005-0000-0000-00001D520000}"/>
    <cellStyle name="Normal 3 2 9 8 3" xfId="21024" xr:uid="{00000000-0005-0000-0000-00001E520000}"/>
    <cellStyle name="Normal 3 2 9 9" xfId="21025" xr:uid="{00000000-0005-0000-0000-00001F520000}"/>
    <cellStyle name="Normal 3 3" xfId="21026" xr:uid="{00000000-0005-0000-0000-000020520000}"/>
    <cellStyle name="Normal 3 3 10" xfId="21027" xr:uid="{00000000-0005-0000-0000-000021520000}"/>
    <cellStyle name="Normal 3 3 10 2" xfId="21028" xr:uid="{00000000-0005-0000-0000-000022520000}"/>
    <cellStyle name="Normal 3 3 10 2 2" xfId="21029" xr:uid="{00000000-0005-0000-0000-000023520000}"/>
    <cellStyle name="Normal 3 3 10 2 3" xfId="21030" xr:uid="{00000000-0005-0000-0000-000024520000}"/>
    <cellStyle name="Normal 3 3 10 3" xfId="21031" xr:uid="{00000000-0005-0000-0000-000025520000}"/>
    <cellStyle name="Normal 3 3 10 4" xfId="21032" xr:uid="{00000000-0005-0000-0000-000026520000}"/>
    <cellStyle name="Normal 3 3 11" xfId="21033" xr:uid="{00000000-0005-0000-0000-000027520000}"/>
    <cellStyle name="Normal 3 3 11 2" xfId="21034" xr:uid="{00000000-0005-0000-0000-000028520000}"/>
    <cellStyle name="Normal 3 3 11 2 2" xfId="21035" xr:uid="{00000000-0005-0000-0000-000029520000}"/>
    <cellStyle name="Normal 3 3 11 2 3" xfId="21036" xr:uid="{00000000-0005-0000-0000-00002A520000}"/>
    <cellStyle name="Normal 3 3 11 3" xfId="21037" xr:uid="{00000000-0005-0000-0000-00002B520000}"/>
    <cellStyle name="Normal 3 3 11 4" xfId="21038" xr:uid="{00000000-0005-0000-0000-00002C520000}"/>
    <cellStyle name="Normal 3 3 12" xfId="21039" xr:uid="{00000000-0005-0000-0000-00002D520000}"/>
    <cellStyle name="Normal 3 3 12 2" xfId="21040" xr:uid="{00000000-0005-0000-0000-00002E520000}"/>
    <cellStyle name="Normal 3 3 12 2 2" xfId="21041" xr:uid="{00000000-0005-0000-0000-00002F520000}"/>
    <cellStyle name="Normal 3 3 12 2 3" xfId="21042" xr:uid="{00000000-0005-0000-0000-000030520000}"/>
    <cellStyle name="Normal 3 3 12 3" xfId="21043" xr:uid="{00000000-0005-0000-0000-000031520000}"/>
    <cellStyle name="Normal 3 3 12 4" xfId="21044" xr:uid="{00000000-0005-0000-0000-000032520000}"/>
    <cellStyle name="Normal 3 3 13" xfId="21045" xr:uid="{00000000-0005-0000-0000-000033520000}"/>
    <cellStyle name="Normal 3 3 13 2" xfId="21046" xr:uid="{00000000-0005-0000-0000-000034520000}"/>
    <cellStyle name="Normal 3 3 13 2 2" xfId="21047" xr:uid="{00000000-0005-0000-0000-000035520000}"/>
    <cellStyle name="Normal 3 3 13 2 3" xfId="21048" xr:uid="{00000000-0005-0000-0000-000036520000}"/>
    <cellStyle name="Normal 3 3 13 3" xfId="21049" xr:uid="{00000000-0005-0000-0000-000037520000}"/>
    <cellStyle name="Normal 3 3 13 4" xfId="21050" xr:uid="{00000000-0005-0000-0000-000038520000}"/>
    <cellStyle name="Normal 3 3 14" xfId="21051" xr:uid="{00000000-0005-0000-0000-000039520000}"/>
    <cellStyle name="Normal 3 3 14 2" xfId="21052" xr:uid="{00000000-0005-0000-0000-00003A520000}"/>
    <cellStyle name="Normal 3 3 14 2 2" xfId="21053" xr:uid="{00000000-0005-0000-0000-00003B520000}"/>
    <cellStyle name="Normal 3 3 14 2 3" xfId="21054" xr:uid="{00000000-0005-0000-0000-00003C520000}"/>
    <cellStyle name="Normal 3 3 14 3" xfId="21055" xr:uid="{00000000-0005-0000-0000-00003D520000}"/>
    <cellStyle name="Normal 3 3 14 4" xfId="21056" xr:uid="{00000000-0005-0000-0000-00003E520000}"/>
    <cellStyle name="Normal 3 3 15" xfId="21057" xr:uid="{00000000-0005-0000-0000-00003F520000}"/>
    <cellStyle name="Normal 3 3 15 2" xfId="21058" xr:uid="{00000000-0005-0000-0000-000040520000}"/>
    <cellStyle name="Normal 3 3 15 2 2" xfId="21059" xr:uid="{00000000-0005-0000-0000-000041520000}"/>
    <cellStyle name="Normal 3 3 15 2 3" xfId="21060" xr:uid="{00000000-0005-0000-0000-000042520000}"/>
    <cellStyle name="Normal 3 3 15 3" xfId="21061" xr:uid="{00000000-0005-0000-0000-000043520000}"/>
    <cellStyle name="Normal 3 3 15 4" xfId="21062" xr:uid="{00000000-0005-0000-0000-000044520000}"/>
    <cellStyle name="Normal 3 3 16" xfId="21063" xr:uid="{00000000-0005-0000-0000-000045520000}"/>
    <cellStyle name="Normal 3 3 16 2" xfId="21064" xr:uid="{00000000-0005-0000-0000-000046520000}"/>
    <cellStyle name="Normal 3 3 16 3" xfId="21065" xr:uid="{00000000-0005-0000-0000-000047520000}"/>
    <cellStyle name="Normal 3 3 17" xfId="21066" xr:uid="{00000000-0005-0000-0000-000048520000}"/>
    <cellStyle name="Normal 3 3 18" xfId="21067" xr:uid="{00000000-0005-0000-0000-000049520000}"/>
    <cellStyle name="Normal 3 3 2" xfId="21068" xr:uid="{00000000-0005-0000-0000-00004A520000}"/>
    <cellStyle name="Normal 3 3 2 10" xfId="21069" xr:uid="{00000000-0005-0000-0000-00004B520000}"/>
    <cellStyle name="Normal 3 3 2 10 2" xfId="21070" xr:uid="{00000000-0005-0000-0000-00004C520000}"/>
    <cellStyle name="Normal 3 3 2 10 2 2" xfId="21071" xr:uid="{00000000-0005-0000-0000-00004D520000}"/>
    <cellStyle name="Normal 3 3 2 10 2 3" xfId="21072" xr:uid="{00000000-0005-0000-0000-00004E520000}"/>
    <cellStyle name="Normal 3 3 2 10 3" xfId="21073" xr:uid="{00000000-0005-0000-0000-00004F520000}"/>
    <cellStyle name="Normal 3 3 2 10 4" xfId="21074" xr:uid="{00000000-0005-0000-0000-000050520000}"/>
    <cellStyle name="Normal 3 3 2 11" xfId="21075" xr:uid="{00000000-0005-0000-0000-000051520000}"/>
    <cellStyle name="Normal 3 3 2 11 2" xfId="21076" xr:uid="{00000000-0005-0000-0000-000052520000}"/>
    <cellStyle name="Normal 3 3 2 11 2 2" xfId="21077" xr:uid="{00000000-0005-0000-0000-000053520000}"/>
    <cellStyle name="Normal 3 3 2 11 2 3" xfId="21078" xr:uid="{00000000-0005-0000-0000-000054520000}"/>
    <cellStyle name="Normal 3 3 2 11 3" xfId="21079" xr:uid="{00000000-0005-0000-0000-000055520000}"/>
    <cellStyle name="Normal 3 3 2 11 4" xfId="21080" xr:uid="{00000000-0005-0000-0000-000056520000}"/>
    <cellStyle name="Normal 3 3 2 12" xfId="21081" xr:uid="{00000000-0005-0000-0000-000057520000}"/>
    <cellStyle name="Normal 3 3 2 12 2" xfId="21082" xr:uid="{00000000-0005-0000-0000-000058520000}"/>
    <cellStyle name="Normal 3 3 2 12 2 2" xfId="21083" xr:uid="{00000000-0005-0000-0000-000059520000}"/>
    <cellStyle name="Normal 3 3 2 12 2 3" xfId="21084" xr:uid="{00000000-0005-0000-0000-00005A520000}"/>
    <cellStyle name="Normal 3 3 2 12 3" xfId="21085" xr:uid="{00000000-0005-0000-0000-00005B520000}"/>
    <cellStyle name="Normal 3 3 2 12 4" xfId="21086" xr:uid="{00000000-0005-0000-0000-00005C520000}"/>
    <cellStyle name="Normal 3 3 2 13" xfId="21087" xr:uid="{00000000-0005-0000-0000-00005D520000}"/>
    <cellStyle name="Normal 3 3 2 13 2" xfId="21088" xr:uid="{00000000-0005-0000-0000-00005E520000}"/>
    <cellStyle name="Normal 3 3 2 13 2 2" xfId="21089" xr:uid="{00000000-0005-0000-0000-00005F520000}"/>
    <cellStyle name="Normal 3 3 2 13 2 3" xfId="21090" xr:uid="{00000000-0005-0000-0000-000060520000}"/>
    <cellStyle name="Normal 3 3 2 13 3" xfId="21091" xr:uid="{00000000-0005-0000-0000-000061520000}"/>
    <cellStyle name="Normal 3 3 2 13 4" xfId="21092" xr:uid="{00000000-0005-0000-0000-000062520000}"/>
    <cellStyle name="Normal 3 3 2 14" xfId="21093" xr:uid="{00000000-0005-0000-0000-000063520000}"/>
    <cellStyle name="Normal 3 3 2 14 2" xfId="21094" xr:uid="{00000000-0005-0000-0000-000064520000}"/>
    <cellStyle name="Normal 3 3 2 14 3" xfId="21095" xr:uid="{00000000-0005-0000-0000-000065520000}"/>
    <cellStyle name="Normal 3 3 2 15" xfId="21096" xr:uid="{00000000-0005-0000-0000-000066520000}"/>
    <cellStyle name="Normal 3 3 2 16" xfId="21097" xr:uid="{00000000-0005-0000-0000-000067520000}"/>
    <cellStyle name="Normal 3 3 2 2" xfId="21098" xr:uid="{00000000-0005-0000-0000-000068520000}"/>
    <cellStyle name="Normal 3 3 2 2 10" xfId="21099" xr:uid="{00000000-0005-0000-0000-000069520000}"/>
    <cellStyle name="Normal 3 3 2 2 10 2" xfId="21100" xr:uid="{00000000-0005-0000-0000-00006A520000}"/>
    <cellStyle name="Normal 3 3 2 2 10 3" xfId="21101" xr:uid="{00000000-0005-0000-0000-00006B520000}"/>
    <cellStyle name="Normal 3 3 2 2 11" xfId="21102" xr:uid="{00000000-0005-0000-0000-00006C520000}"/>
    <cellStyle name="Normal 3 3 2 2 12" xfId="21103" xr:uid="{00000000-0005-0000-0000-00006D520000}"/>
    <cellStyle name="Normal 3 3 2 2 2" xfId="21104" xr:uid="{00000000-0005-0000-0000-00006E520000}"/>
    <cellStyle name="Normal 3 3 2 2 2 10" xfId="21105" xr:uid="{00000000-0005-0000-0000-00006F520000}"/>
    <cellStyle name="Normal 3 3 2 2 2 2" xfId="21106" xr:uid="{00000000-0005-0000-0000-000070520000}"/>
    <cellStyle name="Normal 3 3 2 2 2 2 2" xfId="21107" xr:uid="{00000000-0005-0000-0000-000071520000}"/>
    <cellStyle name="Normal 3 3 2 2 2 2 2 2" xfId="21108" xr:uid="{00000000-0005-0000-0000-000072520000}"/>
    <cellStyle name="Normal 3 3 2 2 2 2 2 3" xfId="21109" xr:uid="{00000000-0005-0000-0000-000073520000}"/>
    <cellStyle name="Normal 3 3 2 2 2 2 3" xfId="21110" xr:uid="{00000000-0005-0000-0000-000074520000}"/>
    <cellStyle name="Normal 3 3 2 2 2 2 4" xfId="21111" xr:uid="{00000000-0005-0000-0000-000075520000}"/>
    <cellStyle name="Normal 3 3 2 2 2 3" xfId="21112" xr:uid="{00000000-0005-0000-0000-000076520000}"/>
    <cellStyle name="Normal 3 3 2 2 2 3 2" xfId="21113" xr:uid="{00000000-0005-0000-0000-000077520000}"/>
    <cellStyle name="Normal 3 3 2 2 2 3 2 2" xfId="21114" xr:uid="{00000000-0005-0000-0000-000078520000}"/>
    <cellStyle name="Normal 3 3 2 2 2 3 2 3" xfId="21115" xr:uid="{00000000-0005-0000-0000-000079520000}"/>
    <cellStyle name="Normal 3 3 2 2 2 3 3" xfId="21116" xr:uid="{00000000-0005-0000-0000-00007A520000}"/>
    <cellStyle name="Normal 3 3 2 2 2 3 4" xfId="21117" xr:uid="{00000000-0005-0000-0000-00007B520000}"/>
    <cellStyle name="Normal 3 3 2 2 2 4" xfId="21118" xr:uid="{00000000-0005-0000-0000-00007C520000}"/>
    <cellStyle name="Normal 3 3 2 2 2 4 2" xfId="21119" xr:uid="{00000000-0005-0000-0000-00007D520000}"/>
    <cellStyle name="Normal 3 3 2 2 2 4 2 2" xfId="21120" xr:uid="{00000000-0005-0000-0000-00007E520000}"/>
    <cellStyle name="Normal 3 3 2 2 2 4 2 3" xfId="21121" xr:uid="{00000000-0005-0000-0000-00007F520000}"/>
    <cellStyle name="Normal 3 3 2 2 2 4 3" xfId="21122" xr:uid="{00000000-0005-0000-0000-000080520000}"/>
    <cellStyle name="Normal 3 3 2 2 2 4 4" xfId="21123" xr:uid="{00000000-0005-0000-0000-000081520000}"/>
    <cellStyle name="Normal 3 3 2 2 2 5" xfId="21124" xr:uid="{00000000-0005-0000-0000-000082520000}"/>
    <cellStyle name="Normal 3 3 2 2 2 5 2" xfId="21125" xr:uid="{00000000-0005-0000-0000-000083520000}"/>
    <cellStyle name="Normal 3 3 2 2 2 5 2 2" xfId="21126" xr:uid="{00000000-0005-0000-0000-000084520000}"/>
    <cellStyle name="Normal 3 3 2 2 2 5 2 3" xfId="21127" xr:uid="{00000000-0005-0000-0000-000085520000}"/>
    <cellStyle name="Normal 3 3 2 2 2 5 3" xfId="21128" xr:uid="{00000000-0005-0000-0000-000086520000}"/>
    <cellStyle name="Normal 3 3 2 2 2 5 4" xfId="21129" xr:uid="{00000000-0005-0000-0000-000087520000}"/>
    <cellStyle name="Normal 3 3 2 2 2 6" xfId="21130" xr:uid="{00000000-0005-0000-0000-000088520000}"/>
    <cellStyle name="Normal 3 3 2 2 2 6 2" xfId="21131" xr:uid="{00000000-0005-0000-0000-000089520000}"/>
    <cellStyle name="Normal 3 3 2 2 2 6 2 2" xfId="21132" xr:uid="{00000000-0005-0000-0000-00008A520000}"/>
    <cellStyle name="Normal 3 3 2 2 2 6 2 3" xfId="21133" xr:uid="{00000000-0005-0000-0000-00008B520000}"/>
    <cellStyle name="Normal 3 3 2 2 2 6 3" xfId="21134" xr:uid="{00000000-0005-0000-0000-00008C520000}"/>
    <cellStyle name="Normal 3 3 2 2 2 6 4" xfId="21135" xr:uid="{00000000-0005-0000-0000-00008D520000}"/>
    <cellStyle name="Normal 3 3 2 2 2 7" xfId="21136" xr:uid="{00000000-0005-0000-0000-00008E520000}"/>
    <cellStyle name="Normal 3 3 2 2 2 7 2" xfId="21137" xr:uid="{00000000-0005-0000-0000-00008F520000}"/>
    <cellStyle name="Normal 3 3 2 2 2 7 2 2" xfId="21138" xr:uid="{00000000-0005-0000-0000-000090520000}"/>
    <cellStyle name="Normal 3 3 2 2 2 7 2 3" xfId="21139" xr:uid="{00000000-0005-0000-0000-000091520000}"/>
    <cellStyle name="Normal 3 3 2 2 2 7 3" xfId="21140" xr:uid="{00000000-0005-0000-0000-000092520000}"/>
    <cellStyle name="Normal 3 3 2 2 2 7 4" xfId="21141" xr:uid="{00000000-0005-0000-0000-000093520000}"/>
    <cellStyle name="Normal 3 3 2 2 2 8" xfId="21142" xr:uid="{00000000-0005-0000-0000-000094520000}"/>
    <cellStyle name="Normal 3 3 2 2 2 8 2" xfId="21143" xr:uid="{00000000-0005-0000-0000-000095520000}"/>
    <cellStyle name="Normal 3 3 2 2 2 8 3" xfId="21144" xr:uid="{00000000-0005-0000-0000-000096520000}"/>
    <cellStyle name="Normal 3 3 2 2 2 9" xfId="21145" xr:uid="{00000000-0005-0000-0000-000097520000}"/>
    <cellStyle name="Normal 3 3 2 2 3" xfId="21146" xr:uid="{00000000-0005-0000-0000-000098520000}"/>
    <cellStyle name="Normal 3 3 2 2 3 10" xfId="21147" xr:uid="{00000000-0005-0000-0000-000099520000}"/>
    <cellStyle name="Normal 3 3 2 2 3 2" xfId="21148" xr:uid="{00000000-0005-0000-0000-00009A520000}"/>
    <cellStyle name="Normal 3 3 2 2 3 2 2" xfId="21149" xr:uid="{00000000-0005-0000-0000-00009B520000}"/>
    <cellStyle name="Normal 3 3 2 2 3 2 2 2" xfId="21150" xr:uid="{00000000-0005-0000-0000-00009C520000}"/>
    <cellStyle name="Normal 3 3 2 2 3 2 2 3" xfId="21151" xr:uid="{00000000-0005-0000-0000-00009D520000}"/>
    <cellStyle name="Normal 3 3 2 2 3 2 3" xfId="21152" xr:uid="{00000000-0005-0000-0000-00009E520000}"/>
    <cellStyle name="Normal 3 3 2 2 3 2 4" xfId="21153" xr:uid="{00000000-0005-0000-0000-00009F520000}"/>
    <cellStyle name="Normal 3 3 2 2 3 3" xfId="21154" xr:uid="{00000000-0005-0000-0000-0000A0520000}"/>
    <cellStyle name="Normal 3 3 2 2 3 3 2" xfId="21155" xr:uid="{00000000-0005-0000-0000-0000A1520000}"/>
    <cellStyle name="Normal 3 3 2 2 3 3 2 2" xfId="21156" xr:uid="{00000000-0005-0000-0000-0000A2520000}"/>
    <cellStyle name="Normal 3 3 2 2 3 3 2 3" xfId="21157" xr:uid="{00000000-0005-0000-0000-0000A3520000}"/>
    <cellStyle name="Normal 3 3 2 2 3 3 3" xfId="21158" xr:uid="{00000000-0005-0000-0000-0000A4520000}"/>
    <cellStyle name="Normal 3 3 2 2 3 3 4" xfId="21159" xr:uid="{00000000-0005-0000-0000-0000A5520000}"/>
    <cellStyle name="Normal 3 3 2 2 3 4" xfId="21160" xr:uid="{00000000-0005-0000-0000-0000A6520000}"/>
    <cellStyle name="Normal 3 3 2 2 3 4 2" xfId="21161" xr:uid="{00000000-0005-0000-0000-0000A7520000}"/>
    <cellStyle name="Normal 3 3 2 2 3 4 2 2" xfId="21162" xr:uid="{00000000-0005-0000-0000-0000A8520000}"/>
    <cellStyle name="Normal 3 3 2 2 3 4 2 3" xfId="21163" xr:uid="{00000000-0005-0000-0000-0000A9520000}"/>
    <cellStyle name="Normal 3 3 2 2 3 4 3" xfId="21164" xr:uid="{00000000-0005-0000-0000-0000AA520000}"/>
    <cellStyle name="Normal 3 3 2 2 3 4 4" xfId="21165" xr:uid="{00000000-0005-0000-0000-0000AB520000}"/>
    <cellStyle name="Normal 3 3 2 2 3 5" xfId="21166" xr:uid="{00000000-0005-0000-0000-0000AC520000}"/>
    <cellStyle name="Normal 3 3 2 2 3 5 2" xfId="21167" xr:uid="{00000000-0005-0000-0000-0000AD520000}"/>
    <cellStyle name="Normal 3 3 2 2 3 5 2 2" xfId="21168" xr:uid="{00000000-0005-0000-0000-0000AE520000}"/>
    <cellStyle name="Normal 3 3 2 2 3 5 2 3" xfId="21169" xr:uid="{00000000-0005-0000-0000-0000AF520000}"/>
    <cellStyle name="Normal 3 3 2 2 3 5 3" xfId="21170" xr:uid="{00000000-0005-0000-0000-0000B0520000}"/>
    <cellStyle name="Normal 3 3 2 2 3 5 4" xfId="21171" xr:uid="{00000000-0005-0000-0000-0000B1520000}"/>
    <cellStyle name="Normal 3 3 2 2 3 6" xfId="21172" xr:uid="{00000000-0005-0000-0000-0000B2520000}"/>
    <cellStyle name="Normal 3 3 2 2 3 6 2" xfId="21173" xr:uid="{00000000-0005-0000-0000-0000B3520000}"/>
    <cellStyle name="Normal 3 3 2 2 3 6 2 2" xfId="21174" xr:uid="{00000000-0005-0000-0000-0000B4520000}"/>
    <cellStyle name="Normal 3 3 2 2 3 6 2 3" xfId="21175" xr:uid="{00000000-0005-0000-0000-0000B5520000}"/>
    <cellStyle name="Normal 3 3 2 2 3 6 3" xfId="21176" xr:uid="{00000000-0005-0000-0000-0000B6520000}"/>
    <cellStyle name="Normal 3 3 2 2 3 6 4" xfId="21177" xr:uid="{00000000-0005-0000-0000-0000B7520000}"/>
    <cellStyle name="Normal 3 3 2 2 3 7" xfId="21178" xr:uid="{00000000-0005-0000-0000-0000B8520000}"/>
    <cellStyle name="Normal 3 3 2 2 3 7 2" xfId="21179" xr:uid="{00000000-0005-0000-0000-0000B9520000}"/>
    <cellStyle name="Normal 3 3 2 2 3 7 2 2" xfId="21180" xr:uid="{00000000-0005-0000-0000-0000BA520000}"/>
    <cellStyle name="Normal 3 3 2 2 3 7 2 3" xfId="21181" xr:uid="{00000000-0005-0000-0000-0000BB520000}"/>
    <cellStyle name="Normal 3 3 2 2 3 7 3" xfId="21182" xr:uid="{00000000-0005-0000-0000-0000BC520000}"/>
    <cellStyle name="Normal 3 3 2 2 3 7 4" xfId="21183" xr:uid="{00000000-0005-0000-0000-0000BD520000}"/>
    <cellStyle name="Normal 3 3 2 2 3 8" xfId="21184" xr:uid="{00000000-0005-0000-0000-0000BE520000}"/>
    <cellStyle name="Normal 3 3 2 2 3 8 2" xfId="21185" xr:uid="{00000000-0005-0000-0000-0000BF520000}"/>
    <cellStyle name="Normal 3 3 2 2 3 8 3" xfId="21186" xr:uid="{00000000-0005-0000-0000-0000C0520000}"/>
    <cellStyle name="Normal 3 3 2 2 3 9" xfId="21187" xr:uid="{00000000-0005-0000-0000-0000C1520000}"/>
    <cellStyle name="Normal 3 3 2 2 4" xfId="21188" xr:uid="{00000000-0005-0000-0000-0000C2520000}"/>
    <cellStyle name="Normal 3 3 2 2 4 2" xfId="21189" xr:uid="{00000000-0005-0000-0000-0000C3520000}"/>
    <cellStyle name="Normal 3 3 2 2 4 2 2" xfId="21190" xr:uid="{00000000-0005-0000-0000-0000C4520000}"/>
    <cellStyle name="Normal 3 3 2 2 4 2 3" xfId="21191" xr:uid="{00000000-0005-0000-0000-0000C5520000}"/>
    <cellStyle name="Normal 3 3 2 2 4 3" xfId="21192" xr:uid="{00000000-0005-0000-0000-0000C6520000}"/>
    <cellStyle name="Normal 3 3 2 2 4 4" xfId="21193" xr:uid="{00000000-0005-0000-0000-0000C7520000}"/>
    <cellStyle name="Normal 3 3 2 2 5" xfId="21194" xr:uid="{00000000-0005-0000-0000-0000C8520000}"/>
    <cellStyle name="Normal 3 3 2 2 5 2" xfId="21195" xr:uid="{00000000-0005-0000-0000-0000C9520000}"/>
    <cellStyle name="Normal 3 3 2 2 5 2 2" xfId="21196" xr:uid="{00000000-0005-0000-0000-0000CA520000}"/>
    <cellStyle name="Normal 3 3 2 2 5 2 3" xfId="21197" xr:uid="{00000000-0005-0000-0000-0000CB520000}"/>
    <cellStyle name="Normal 3 3 2 2 5 3" xfId="21198" xr:uid="{00000000-0005-0000-0000-0000CC520000}"/>
    <cellStyle name="Normal 3 3 2 2 5 4" xfId="21199" xr:uid="{00000000-0005-0000-0000-0000CD520000}"/>
    <cellStyle name="Normal 3 3 2 2 6" xfId="21200" xr:uid="{00000000-0005-0000-0000-0000CE520000}"/>
    <cellStyle name="Normal 3 3 2 2 6 2" xfId="21201" xr:uid="{00000000-0005-0000-0000-0000CF520000}"/>
    <cellStyle name="Normal 3 3 2 2 6 2 2" xfId="21202" xr:uid="{00000000-0005-0000-0000-0000D0520000}"/>
    <cellStyle name="Normal 3 3 2 2 6 2 3" xfId="21203" xr:uid="{00000000-0005-0000-0000-0000D1520000}"/>
    <cellStyle name="Normal 3 3 2 2 6 3" xfId="21204" xr:uid="{00000000-0005-0000-0000-0000D2520000}"/>
    <cellStyle name="Normal 3 3 2 2 6 4" xfId="21205" xr:uid="{00000000-0005-0000-0000-0000D3520000}"/>
    <cellStyle name="Normal 3 3 2 2 7" xfId="21206" xr:uid="{00000000-0005-0000-0000-0000D4520000}"/>
    <cellStyle name="Normal 3 3 2 2 7 2" xfId="21207" xr:uid="{00000000-0005-0000-0000-0000D5520000}"/>
    <cellStyle name="Normal 3 3 2 2 7 2 2" xfId="21208" xr:uid="{00000000-0005-0000-0000-0000D6520000}"/>
    <cellStyle name="Normal 3 3 2 2 7 2 3" xfId="21209" xr:uid="{00000000-0005-0000-0000-0000D7520000}"/>
    <cellStyle name="Normal 3 3 2 2 7 3" xfId="21210" xr:uid="{00000000-0005-0000-0000-0000D8520000}"/>
    <cellStyle name="Normal 3 3 2 2 7 4" xfId="21211" xr:uid="{00000000-0005-0000-0000-0000D9520000}"/>
    <cellStyle name="Normal 3 3 2 2 8" xfId="21212" xr:uid="{00000000-0005-0000-0000-0000DA520000}"/>
    <cellStyle name="Normal 3 3 2 2 8 2" xfId="21213" xr:uid="{00000000-0005-0000-0000-0000DB520000}"/>
    <cellStyle name="Normal 3 3 2 2 8 2 2" xfId="21214" xr:uid="{00000000-0005-0000-0000-0000DC520000}"/>
    <cellStyle name="Normal 3 3 2 2 8 2 3" xfId="21215" xr:uid="{00000000-0005-0000-0000-0000DD520000}"/>
    <cellStyle name="Normal 3 3 2 2 8 3" xfId="21216" xr:uid="{00000000-0005-0000-0000-0000DE520000}"/>
    <cellStyle name="Normal 3 3 2 2 8 4" xfId="21217" xr:uid="{00000000-0005-0000-0000-0000DF520000}"/>
    <cellStyle name="Normal 3 3 2 2 9" xfId="21218" xr:uid="{00000000-0005-0000-0000-0000E0520000}"/>
    <cellStyle name="Normal 3 3 2 2 9 2" xfId="21219" xr:uid="{00000000-0005-0000-0000-0000E1520000}"/>
    <cellStyle name="Normal 3 3 2 2 9 2 2" xfId="21220" xr:uid="{00000000-0005-0000-0000-0000E2520000}"/>
    <cellStyle name="Normal 3 3 2 2 9 2 3" xfId="21221" xr:uid="{00000000-0005-0000-0000-0000E3520000}"/>
    <cellStyle name="Normal 3 3 2 2 9 3" xfId="21222" xr:uid="{00000000-0005-0000-0000-0000E4520000}"/>
    <cellStyle name="Normal 3 3 2 2 9 4" xfId="21223" xr:uid="{00000000-0005-0000-0000-0000E5520000}"/>
    <cellStyle name="Normal 3 3 2 3" xfId="21224" xr:uid="{00000000-0005-0000-0000-0000E6520000}"/>
    <cellStyle name="Normal 3 3 2 3 10" xfId="21225" xr:uid="{00000000-0005-0000-0000-0000E7520000}"/>
    <cellStyle name="Normal 3 3 2 3 10 2" xfId="21226" xr:uid="{00000000-0005-0000-0000-0000E8520000}"/>
    <cellStyle name="Normal 3 3 2 3 10 3" xfId="21227" xr:uid="{00000000-0005-0000-0000-0000E9520000}"/>
    <cellStyle name="Normal 3 3 2 3 11" xfId="21228" xr:uid="{00000000-0005-0000-0000-0000EA520000}"/>
    <cellStyle name="Normal 3 3 2 3 12" xfId="21229" xr:uid="{00000000-0005-0000-0000-0000EB520000}"/>
    <cellStyle name="Normal 3 3 2 3 2" xfId="21230" xr:uid="{00000000-0005-0000-0000-0000EC520000}"/>
    <cellStyle name="Normal 3 3 2 3 2 10" xfId="21231" xr:uid="{00000000-0005-0000-0000-0000ED520000}"/>
    <cellStyle name="Normal 3 3 2 3 2 2" xfId="21232" xr:uid="{00000000-0005-0000-0000-0000EE520000}"/>
    <cellStyle name="Normal 3 3 2 3 2 2 2" xfId="21233" xr:uid="{00000000-0005-0000-0000-0000EF520000}"/>
    <cellStyle name="Normal 3 3 2 3 2 2 2 2" xfId="21234" xr:uid="{00000000-0005-0000-0000-0000F0520000}"/>
    <cellStyle name="Normal 3 3 2 3 2 2 2 3" xfId="21235" xr:uid="{00000000-0005-0000-0000-0000F1520000}"/>
    <cellStyle name="Normal 3 3 2 3 2 2 3" xfId="21236" xr:uid="{00000000-0005-0000-0000-0000F2520000}"/>
    <cellStyle name="Normal 3 3 2 3 2 2 4" xfId="21237" xr:uid="{00000000-0005-0000-0000-0000F3520000}"/>
    <cellStyle name="Normal 3 3 2 3 2 3" xfId="21238" xr:uid="{00000000-0005-0000-0000-0000F4520000}"/>
    <cellStyle name="Normal 3 3 2 3 2 3 2" xfId="21239" xr:uid="{00000000-0005-0000-0000-0000F5520000}"/>
    <cellStyle name="Normal 3 3 2 3 2 3 2 2" xfId="21240" xr:uid="{00000000-0005-0000-0000-0000F6520000}"/>
    <cellStyle name="Normal 3 3 2 3 2 3 2 3" xfId="21241" xr:uid="{00000000-0005-0000-0000-0000F7520000}"/>
    <cellStyle name="Normal 3 3 2 3 2 3 3" xfId="21242" xr:uid="{00000000-0005-0000-0000-0000F8520000}"/>
    <cellStyle name="Normal 3 3 2 3 2 3 4" xfId="21243" xr:uid="{00000000-0005-0000-0000-0000F9520000}"/>
    <cellStyle name="Normal 3 3 2 3 2 4" xfId="21244" xr:uid="{00000000-0005-0000-0000-0000FA520000}"/>
    <cellStyle name="Normal 3 3 2 3 2 4 2" xfId="21245" xr:uid="{00000000-0005-0000-0000-0000FB520000}"/>
    <cellStyle name="Normal 3 3 2 3 2 4 2 2" xfId="21246" xr:uid="{00000000-0005-0000-0000-0000FC520000}"/>
    <cellStyle name="Normal 3 3 2 3 2 4 2 3" xfId="21247" xr:uid="{00000000-0005-0000-0000-0000FD520000}"/>
    <cellStyle name="Normal 3 3 2 3 2 4 3" xfId="21248" xr:uid="{00000000-0005-0000-0000-0000FE520000}"/>
    <cellStyle name="Normal 3 3 2 3 2 4 4" xfId="21249" xr:uid="{00000000-0005-0000-0000-0000FF520000}"/>
    <cellStyle name="Normal 3 3 2 3 2 5" xfId="21250" xr:uid="{00000000-0005-0000-0000-000000530000}"/>
    <cellStyle name="Normal 3 3 2 3 2 5 2" xfId="21251" xr:uid="{00000000-0005-0000-0000-000001530000}"/>
    <cellStyle name="Normal 3 3 2 3 2 5 2 2" xfId="21252" xr:uid="{00000000-0005-0000-0000-000002530000}"/>
    <cellStyle name="Normal 3 3 2 3 2 5 2 3" xfId="21253" xr:uid="{00000000-0005-0000-0000-000003530000}"/>
    <cellStyle name="Normal 3 3 2 3 2 5 3" xfId="21254" xr:uid="{00000000-0005-0000-0000-000004530000}"/>
    <cellStyle name="Normal 3 3 2 3 2 5 4" xfId="21255" xr:uid="{00000000-0005-0000-0000-000005530000}"/>
    <cellStyle name="Normal 3 3 2 3 2 6" xfId="21256" xr:uid="{00000000-0005-0000-0000-000006530000}"/>
    <cellStyle name="Normal 3 3 2 3 2 6 2" xfId="21257" xr:uid="{00000000-0005-0000-0000-000007530000}"/>
    <cellStyle name="Normal 3 3 2 3 2 6 2 2" xfId="21258" xr:uid="{00000000-0005-0000-0000-000008530000}"/>
    <cellStyle name="Normal 3 3 2 3 2 6 2 3" xfId="21259" xr:uid="{00000000-0005-0000-0000-000009530000}"/>
    <cellStyle name="Normal 3 3 2 3 2 6 3" xfId="21260" xr:uid="{00000000-0005-0000-0000-00000A530000}"/>
    <cellStyle name="Normal 3 3 2 3 2 6 4" xfId="21261" xr:uid="{00000000-0005-0000-0000-00000B530000}"/>
    <cellStyle name="Normal 3 3 2 3 2 7" xfId="21262" xr:uid="{00000000-0005-0000-0000-00000C530000}"/>
    <cellStyle name="Normal 3 3 2 3 2 7 2" xfId="21263" xr:uid="{00000000-0005-0000-0000-00000D530000}"/>
    <cellStyle name="Normal 3 3 2 3 2 7 2 2" xfId="21264" xr:uid="{00000000-0005-0000-0000-00000E530000}"/>
    <cellStyle name="Normal 3 3 2 3 2 7 2 3" xfId="21265" xr:uid="{00000000-0005-0000-0000-00000F530000}"/>
    <cellStyle name="Normal 3 3 2 3 2 7 3" xfId="21266" xr:uid="{00000000-0005-0000-0000-000010530000}"/>
    <cellStyle name="Normal 3 3 2 3 2 7 4" xfId="21267" xr:uid="{00000000-0005-0000-0000-000011530000}"/>
    <cellStyle name="Normal 3 3 2 3 2 8" xfId="21268" xr:uid="{00000000-0005-0000-0000-000012530000}"/>
    <cellStyle name="Normal 3 3 2 3 2 8 2" xfId="21269" xr:uid="{00000000-0005-0000-0000-000013530000}"/>
    <cellStyle name="Normal 3 3 2 3 2 8 3" xfId="21270" xr:uid="{00000000-0005-0000-0000-000014530000}"/>
    <cellStyle name="Normal 3 3 2 3 2 9" xfId="21271" xr:uid="{00000000-0005-0000-0000-000015530000}"/>
    <cellStyle name="Normal 3 3 2 3 3" xfId="21272" xr:uid="{00000000-0005-0000-0000-000016530000}"/>
    <cellStyle name="Normal 3 3 2 3 3 10" xfId="21273" xr:uid="{00000000-0005-0000-0000-000017530000}"/>
    <cellStyle name="Normal 3 3 2 3 3 2" xfId="21274" xr:uid="{00000000-0005-0000-0000-000018530000}"/>
    <cellStyle name="Normal 3 3 2 3 3 2 2" xfId="21275" xr:uid="{00000000-0005-0000-0000-000019530000}"/>
    <cellStyle name="Normal 3 3 2 3 3 2 2 2" xfId="21276" xr:uid="{00000000-0005-0000-0000-00001A530000}"/>
    <cellStyle name="Normal 3 3 2 3 3 2 2 3" xfId="21277" xr:uid="{00000000-0005-0000-0000-00001B530000}"/>
    <cellStyle name="Normal 3 3 2 3 3 2 3" xfId="21278" xr:uid="{00000000-0005-0000-0000-00001C530000}"/>
    <cellStyle name="Normal 3 3 2 3 3 2 4" xfId="21279" xr:uid="{00000000-0005-0000-0000-00001D530000}"/>
    <cellStyle name="Normal 3 3 2 3 3 3" xfId="21280" xr:uid="{00000000-0005-0000-0000-00001E530000}"/>
    <cellStyle name="Normal 3 3 2 3 3 3 2" xfId="21281" xr:uid="{00000000-0005-0000-0000-00001F530000}"/>
    <cellStyle name="Normal 3 3 2 3 3 3 2 2" xfId="21282" xr:uid="{00000000-0005-0000-0000-000020530000}"/>
    <cellStyle name="Normal 3 3 2 3 3 3 2 3" xfId="21283" xr:uid="{00000000-0005-0000-0000-000021530000}"/>
    <cellStyle name="Normal 3 3 2 3 3 3 3" xfId="21284" xr:uid="{00000000-0005-0000-0000-000022530000}"/>
    <cellStyle name="Normal 3 3 2 3 3 3 4" xfId="21285" xr:uid="{00000000-0005-0000-0000-000023530000}"/>
    <cellStyle name="Normal 3 3 2 3 3 4" xfId="21286" xr:uid="{00000000-0005-0000-0000-000024530000}"/>
    <cellStyle name="Normal 3 3 2 3 3 4 2" xfId="21287" xr:uid="{00000000-0005-0000-0000-000025530000}"/>
    <cellStyle name="Normal 3 3 2 3 3 4 2 2" xfId="21288" xr:uid="{00000000-0005-0000-0000-000026530000}"/>
    <cellStyle name="Normal 3 3 2 3 3 4 2 3" xfId="21289" xr:uid="{00000000-0005-0000-0000-000027530000}"/>
    <cellStyle name="Normal 3 3 2 3 3 4 3" xfId="21290" xr:uid="{00000000-0005-0000-0000-000028530000}"/>
    <cellStyle name="Normal 3 3 2 3 3 4 4" xfId="21291" xr:uid="{00000000-0005-0000-0000-000029530000}"/>
    <cellStyle name="Normal 3 3 2 3 3 5" xfId="21292" xr:uid="{00000000-0005-0000-0000-00002A530000}"/>
    <cellStyle name="Normal 3 3 2 3 3 5 2" xfId="21293" xr:uid="{00000000-0005-0000-0000-00002B530000}"/>
    <cellStyle name="Normal 3 3 2 3 3 5 2 2" xfId="21294" xr:uid="{00000000-0005-0000-0000-00002C530000}"/>
    <cellStyle name="Normal 3 3 2 3 3 5 2 3" xfId="21295" xr:uid="{00000000-0005-0000-0000-00002D530000}"/>
    <cellStyle name="Normal 3 3 2 3 3 5 3" xfId="21296" xr:uid="{00000000-0005-0000-0000-00002E530000}"/>
    <cellStyle name="Normal 3 3 2 3 3 5 4" xfId="21297" xr:uid="{00000000-0005-0000-0000-00002F530000}"/>
    <cellStyle name="Normal 3 3 2 3 3 6" xfId="21298" xr:uid="{00000000-0005-0000-0000-000030530000}"/>
    <cellStyle name="Normal 3 3 2 3 3 6 2" xfId="21299" xr:uid="{00000000-0005-0000-0000-000031530000}"/>
    <cellStyle name="Normal 3 3 2 3 3 6 2 2" xfId="21300" xr:uid="{00000000-0005-0000-0000-000032530000}"/>
    <cellStyle name="Normal 3 3 2 3 3 6 2 3" xfId="21301" xr:uid="{00000000-0005-0000-0000-000033530000}"/>
    <cellStyle name="Normal 3 3 2 3 3 6 3" xfId="21302" xr:uid="{00000000-0005-0000-0000-000034530000}"/>
    <cellStyle name="Normal 3 3 2 3 3 6 4" xfId="21303" xr:uid="{00000000-0005-0000-0000-000035530000}"/>
    <cellStyle name="Normal 3 3 2 3 3 7" xfId="21304" xr:uid="{00000000-0005-0000-0000-000036530000}"/>
    <cellStyle name="Normal 3 3 2 3 3 7 2" xfId="21305" xr:uid="{00000000-0005-0000-0000-000037530000}"/>
    <cellStyle name="Normal 3 3 2 3 3 7 2 2" xfId="21306" xr:uid="{00000000-0005-0000-0000-000038530000}"/>
    <cellStyle name="Normal 3 3 2 3 3 7 2 3" xfId="21307" xr:uid="{00000000-0005-0000-0000-000039530000}"/>
    <cellStyle name="Normal 3 3 2 3 3 7 3" xfId="21308" xr:uid="{00000000-0005-0000-0000-00003A530000}"/>
    <cellStyle name="Normal 3 3 2 3 3 7 4" xfId="21309" xr:uid="{00000000-0005-0000-0000-00003B530000}"/>
    <cellStyle name="Normal 3 3 2 3 3 8" xfId="21310" xr:uid="{00000000-0005-0000-0000-00003C530000}"/>
    <cellStyle name="Normal 3 3 2 3 3 8 2" xfId="21311" xr:uid="{00000000-0005-0000-0000-00003D530000}"/>
    <cellStyle name="Normal 3 3 2 3 3 8 3" xfId="21312" xr:uid="{00000000-0005-0000-0000-00003E530000}"/>
    <cellStyle name="Normal 3 3 2 3 3 9" xfId="21313" xr:uid="{00000000-0005-0000-0000-00003F530000}"/>
    <cellStyle name="Normal 3 3 2 3 4" xfId="21314" xr:uid="{00000000-0005-0000-0000-000040530000}"/>
    <cellStyle name="Normal 3 3 2 3 4 2" xfId="21315" xr:uid="{00000000-0005-0000-0000-000041530000}"/>
    <cellStyle name="Normal 3 3 2 3 4 2 2" xfId="21316" xr:uid="{00000000-0005-0000-0000-000042530000}"/>
    <cellStyle name="Normal 3 3 2 3 4 2 3" xfId="21317" xr:uid="{00000000-0005-0000-0000-000043530000}"/>
    <cellStyle name="Normal 3 3 2 3 4 3" xfId="21318" xr:uid="{00000000-0005-0000-0000-000044530000}"/>
    <cellStyle name="Normal 3 3 2 3 4 4" xfId="21319" xr:uid="{00000000-0005-0000-0000-000045530000}"/>
    <cellStyle name="Normal 3 3 2 3 5" xfId="21320" xr:uid="{00000000-0005-0000-0000-000046530000}"/>
    <cellStyle name="Normal 3 3 2 3 5 2" xfId="21321" xr:uid="{00000000-0005-0000-0000-000047530000}"/>
    <cellStyle name="Normal 3 3 2 3 5 2 2" xfId="21322" xr:uid="{00000000-0005-0000-0000-000048530000}"/>
    <cellStyle name="Normal 3 3 2 3 5 2 3" xfId="21323" xr:uid="{00000000-0005-0000-0000-000049530000}"/>
    <cellStyle name="Normal 3 3 2 3 5 3" xfId="21324" xr:uid="{00000000-0005-0000-0000-00004A530000}"/>
    <cellStyle name="Normal 3 3 2 3 5 4" xfId="21325" xr:uid="{00000000-0005-0000-0000-00004B530000}"/>
    <cellStyle name="Normal 3 3 2 3 6" xfId="21326" xr:uid="{00000000-0005-0000-0000-00004C530000}"/>
    <cellStyle name="Normal 3 3 2 3 6 2" xfId="21327" xr:uid="{00000000-0005-0000-0000-00004D530000}"/>
    <cellStyle name="Normal 3 3 2 3 6 2 2" xfId="21328" xr:uid="{00000000-0005-0000-0000-00004E530000}"/>
    <cellStyle name="Normal 3 3 2 3 6 2 3" xfId="21329" xr:uid="{00000000-0005-0000-0000-00004F530000}"/>
    <cellStyle name="Normal 3 3 2 3 6 3" xfId="21330" xr:uid="{00000000-0005-0000-0000-000050530000}"/>
    <cellStyle name="Normal 3 3 2 3 6 4" xfId="21331" xr:uid="{00000000-0005-0000-0000-000051530000}"/>
    <cellStyle name="Normal 3 3 2 3 7" xfId="21332" xr:uid="{00000000-0005-0000-0000-000052530000}"/>
    <cellStyle name="Normal 3 3 2 3 7 2" xfId="21333" xr:uid="{00000000-0005-0000-0000-000053530000}"/>
    <cellStyle name="Normal 3 3 2 3 7 2 2" xfId="21334" xr:uid="{00000000-0005-0000-0000-000054530000}"/>
    <cellStyle name="Normal 3 3 2 3 7 2 3" xfId="21335" xr:uid="{00000000-0005-0000-0000-000055530000}"/>
    <cellStyle name="Normal 3 3 2 3 7 3" xfId="21336" xr:uid="{00000000-0005-0000-0000-000056530000}"/>
    <cellStyle name="Normal 3 3 2 3 7 4" xfId="21337" xr:uid="{00000000-0005-0000-0000-000057530000}"/>
    <cellStyle name="Normal 3 3 2 3 8" xfId="21338" xr:uid="{00000000-0005-0000-0000-000058530000}"/>
    <cellStyle name="Normal 3 3 2 3 8 2" xfId="21339" xr:uid="{00000000-0005-0000-0000-000059530000}"/>
    <cellStyle name="Normal 3 3 2 3 8 2 2" xfId="21340" xr:uid="{00000000-0005-0000-0000-00005A530000}"/>
    <cellStyle name="Normal 3 3 2 3 8 2 3" xfId="21341" xr:uid="{00000000-0005-0000-0000-00005B530000}"/>
    <cellStyle name="Normal 3 3 2 3 8 3" xfId="21342" xr:uid="{00000000-0005-0000-0000-00005C530000}"/>
    <cellStyle name="Normal 3 3 2 3 8 4" xfId="21343" xr:uid="{00000000-0005-0000-0000-00005D530000}"/>
    <cellStyle name="Normal 3 3 2 3 9" xfId="21344" xr:uid="{00000000-0005-0000-0000-00005E530000}"/>
    <cellStyle name="Normal 3 3 2 3 9 2" xfId="21345" xr:uid="{00000000-0005-0000-0000-00005F530000}"/>
    <cellStyle name="Normal 3 3 2 3 9 2 2" xfId="21346" xr:uid="{00000000-0005-0000-0000-000060530000}"/>
    <cellStyle name="Normal 3 3 2 3 9 2 3" xfId="21347" xr:uid="{00000000-0005-0000-0000-000061530000}"/>
    <cellStyle name="Normal 3 3 2 3 9 3" xfId="21348" xr:uid="{00000000-0005-0000-0000-000062530000}"/>
    <cellStyle name="Normal 3 3 2 3 9 4" xfId="21349" xr:uid="{00000000-0005-0000-0000-000063530000}"/>
    <cellStyle name="Normal 3 3 2 4" xfId="21350" xr:uid="{00000000-0005-0000-0000-000064530000}"/>
    <cellStyle name="Normal 3 3 2 4 10" xfId="21351" xr:uid="{00000000-0005-0000-0000-000065530000}"/>
    <cellStyle name="Normal 3 3 2 4 10 2" xfId="21352" xr:uid="{00000000-0005-0000-0000-000066530000}"/>
    <cellStyle name="Normal 3 3 2 4 10 3" xfId="21353" xr:uid="{00000000-0005-0000-0000-000067530000}"/>
    <cellStyle name="Normal 3 3 2 4 11" xfId="21354" xr:uid="{00000000-0005-0000-0000-000068530000}"/>
    <cellStyle name="Normal 3 3 2 4 12" xfId="21355" xr:uid="{00000000-0005-0000-0000-000069530000}"/>
    <cellStyle name="Normal 3 3 2 4 2" xfId="21356" xr:uid="{00000000-0005-0000-0000-00006A530000}"/>
    <cellStyle name="Normal 3 3 2 4 2 10" xfId="21357" xr:uid="{00000000-0005-0000-0000-00006B530000}"/>
    <cellStyle name="Normal 3 3 2 4 2 2" xfId="21358" xr:uid="{00000000-0005-0000-0000-00006C530000}"/>
    <cellStyle name="Normal 3 3 2 4 2 2 2" xfId="21359" xr:uid="{00000000-0005-0000-0000-00006D530000}"/>
    <cellStyle name="Normal 3 3 2 4 2 2 2 2" xfId="21360" xr:uid="{00000000-0005-0000-0000-00006E530000}"/>
    <cellStyle name="Normal 3 3 2 4 2 2 2 3" xfId="21361" xr:uid="{00000000-0005-0000-0000-00006F530000}"/>
    <cellStyle name="Normal 3 3 2 4 2 2 3" xfId="21362" xr:uid="{00000000-0005-0000-0000-000070530000}"/>
    <cellStyle name="Normal 3 3 2 4 2 2 4" xfId="21363" xr:uid="{00000000-0005-0000-0000-000071530000}"/>
    <cellStyle name="Normal 3 3 2 4 2 3" xfId="21364" xr:uid="{00000000-0005-0000-0000-000072530000}"/>
    <cellStyle name="Normal 3 3 2 4 2 3 2" xfId="21365" xr:uid="{00000000-0005-0000-0000-000073530000}"/>
    <cellStyle name="Normal 3 3 2 4 2 3 2 2" xfId="21366" xr:uid="{00000000-0005-0000-0000-000074530000}"/>
    <cellStyle name="Normal 3 3 2 4 2 3 2 3" xfId="21367" xr:uid="{00000000-0005-0000-0000-000075530000}"/>
    <cellStyle name="Normal 3 3 2 4 2 3 3" xfId="21368" xr:uid="{00000000-0005-0000-0000-000076530000}"/>
    <cellStyle name="Normal 3 3 2 4 2 3 4" xfId="21369" xr:uid="{00000000-0005-0000-0000-000077530000}"/>
    <cellStyle name="Normal 3 3 2 4 2 4" xfId="21370" xr:uid="{00000000-0005-0000-0000-000078530000}"/>
    <cellStyle name="Normal 3 3 2 4 2 4 2" xfId="21371" xr:uid="{00000000-0005-0000-0000-000079530000}"/>
    <cellStyle name="Normal 3 3 2 4 2 4 2 2" xfId="21372" xr:uid="{00000000-0005-0000-0000-00007A530000}"/>
    <cellStyle name="Normal 3 3 2 4 2 4 2 3" xfId="21373" xr:uid="{00000000-0005-0000-0000-00007B530000}"/>
    <cellStyle name="Normal 3 3 2 4 2 4 3" xfId="21374" xr:uid="{00000000-0005-0000-0000-00007C530000}"/>
    <cellStyle name="Normal 3 3 2 4 2 4 4" xfId="21375" xr:uid="{00000000-0005-0000-0000-00007D530000}"/>
    <cellStyle name="Normal 3 3 2 4 2 5" xfId="21376" xr:uid="{00000000-0005-0000-0000-00007E530000}"/>
    <cellStyle name="Normal 3 3 2 4 2 5 2" xfId="21377" xr:uid="{00000000-0005-0000-0000-00007F530000}"/>
    <cellStyle name="Normal 3 3 2 4 2 5 2 2" xfId="21378" xr:uid="{00000000-0005-0000-0000-000080530000}"/>
    <cellStyle name="Normal 3 3 2 4 2 5 2 3" xfId="21379" xr:uid="{00000000-0005-0000-0000-000081530000}"/>
    <cellStyle name="Normal 3 3 2 4 2 5 3" xfId="21380" xr:uid="{00000000-0005-0000-0000-000082530000}"/>
    <cellStyle name="Normal 3 3 2 4 2 5 4" xfId="21381" xr:uid="{00000000-0005-0000-0000-000083530000}"/>
    <cellStyle name="Normal 3 3 2 4 2 6" xfId="21382" xr:uid="{00000000-0005-0000-0000-000084530000}"/>
    <cellStyle name="Normal 3 3 2 4 2 6 2" xfId="21383" xr:uid="{00000000-0005-0000-0000-000085530000}"/>
    <cellStyle name="Normal 3 3 2 4 2 6 2 2" xfId="21384" xr:uid="{00000000-0005-0000-0000-000086530000}"/>
    <cellStyle name="Normal 3 3 2 4 2 6 2 3" xfId="21385" xr:uid="{00000000-0005-0000-0000-000087530000}"/>
    <cellStyle name="Normal 3 3 2 4 2 6 3" xfId="21386" xr:uid="{00000000-0005-0000-0000-000088530000}"/>
    <cellStyle name="Normal 3 3 2 4 2 6 4" xfId="21387" xr:uid="{00000000-0005-0000-0000-000089530000}"/>
    <cellStyle name="Normal 3 3 2 4 2 7" xfId="21388" xr:uid="{00000000-0005-0000-0000-00008A530000}"/>
    <cellStyle name="Normal 3 3 2 4 2 7 2" xfId="21389" xr:uid="{00000000-0005-0000-0000-00008B530000}"/>
    <cellStyle name="Normal 3 3 2 4 2 7 2 2" xfId="21390" xr:uid="{00000000-0005-0000-0000-00008C530000}"/>
    <cellStyle name="Normal 3 3 2 4 2 7 2 3" xfId="21391" xr:uid="{00000000-0005-0000-0000-00008D530000}"/>
    <cellStyle name="Normal 3 3 2 4 2 7 3" xfId="21392" xr:uid="{00000000-0005-0000-0000-00008E530000}"/>
    <cellStyle name="Normal 3 3 2 4 2 7 4" xfId="21393" xr:uid="{00000000-0005-0000-0000-00008F530000}"/>
    <cellStyle name="Normal 3 3 2 4 2 8" xfId="21394" xr:uid="{00000000-0005-0000-0000-000090530000}"/>
    <cellStyle name="Normal 3 3 2 4 2 8 2" xfId="21395" xr:uid="{00000000-0005-0000-0000-000091530000}"/>
    <cellStyle name="Normal 3 3 2 4 2 8 3" xfId="21396" xr:uid="{00000000-0005-0000-0000-000092530000}"/>
    <cellStyle name="Normal 3 3 2 4 2 9" xfId="21397" xr:uid="{00000000-0005-0000-0000-000093530000}"/>
    <cellStyle name="Normal 3 3 2 4 3" xfId="21398" xr:uid="{00000000-0005-0000-0000-000094530000}"/>
    <cellStyle name="Normal 3 3 2 4 3 10" xfId="21399" xr:uid="{00000000-0005-0000-0000-000095530000}"/>
    <cellStyle name="Normal 3 3 2 4 3 2" xfId="21400" xr:uid="{00000000-0005-0000-0000-000096530000}"/>
    <cellStyle name="Normal 3 3 2 4 3 2 2" xfId="21401" xr:uid="{00000000-0005-0000-0000-000097530000}"/>
    <cellStyle name="Normal 3 3 2 4 3 2 2 2" xfId="21402" xr:uid="{00000000-0005-0000-0000-000098530000}"/>
    <cellStyle name="Normal 3 3 2 4 3 2 2 3" xfId="21403" xr:uid="{00000000-0005-0000-0000-000099530000}"/>
    <cellStyle name="Normal 3 3 2 4 3 2 3" xfId="21404" xr:uid="{00000000-0005-0000-0000-00009A530000}"/>
    <cellStyle name="Normal 3 3 2 4 3 2 4" xfId="21405" xr:uid="{00000000-0005-0000-0000-00009B530000}"/>
    <cellStyle name="Normal 3 3 2 4 3 3" xfId="21406" xr:uid="{00000000-0005-0000-0000-00009C530000}"/>
    <cellStyle name="Normal 3 3 2 4 3 3 2" xfId="21407" xr:uid="{00000000-0005-0000-0000-00009D530000}"/>
    <cellStyle name="Normal 3 3 2 4 3 3 2 2" xfId="21408" xr:uid="{00000000-0005-0000-0000-00009E530000}"/>
    <cellStyle name="Normal 3 3 2 4 3 3 2 3" xfId="21409" xr:uid="{00000000-0005-0000-0000-00009F530000}"/>
    <cellStyle name="Normal 3 3 2 4 3 3 3" xfId="21410" xr:uid="{00000000-0005-0000-0000-0000A0530000}"/>
    <cellStyle name="Normal 3 3 2 4 3 3 4" xfId="21411" xr:uid="{00000000-0005-0000-0000-0000A1530000}"/>
    <cellStyle name="Normal 3 3 2 4 3 4" xfId="21412" xr:uid="{00000000-0005-0000-0000-0000A2530000}"/>
    <cellStyle name="Normal 3 3 2 4 3 4 2" xfId="21413" xr:uid="{00000000-0005-0000-0000-0000A3530000}"/>
    <cellStyle name="Normal 3 3 2 4 3 4 2 2" xfId="21414" xr:uid="{00000000-0005-0000-0000-0000A4530000}"/>
    <cellStyle name="Normal 3 3 2 4 3 4 2 3" xfId="21415" xr:uid="{00000000-0005-0000-0000-0000A5530000}"/>
    <cellStyle name="Normal 3 3 2 4 3 4 3" xfId="21416" xr:uid="{00000000-0005-0000-0000-0000A6530000}"/>
    <cellStyle name="Normal 3 3 2 4 3 4 4" xfId="21417" xr:uid="{00000000-0005-0000-0000-0000A7530000}"/>
    <cellStyle name="Normal 3 3 2 4 3 5" xfId="21418" xr:uid="{00000000-0005-0000-0000-0000A8530000}"/>
    <cellStyle name="Normal 3 3 2 4 3 5 2" xfId="21419" xr:uid="{00000000-0005-0000-0000-0000A9530000}"/>
    <cellStyle name="Normal 3 3 2 4 3 5 2 2" xfId="21420" xr:uid="{00000000-0005-0000-0000-0000AA530000}"/>
    <cellStyle name="Normal 3 3 2 4 3 5 2 3" xfId="21421" xr:uid="{00000000-0005-0000-0000-0000AB530000}"/>
    <cellStyle name="Normal 3 3 2 4 3 5 3" xfId="21422" xr:uid="{00000000-0005-0000-0000-0000AC530000}"/>
    <cellStyle name="Normal 3 3 2 4 3 5 4" xfId="21423" xr:uid="{00000000-0005-0000-0000-0000AD530000}"/>
    <cellStyle name="Normal 3 3 2 4 3 6" xfId="21424" xr:uid="{00000000-0005-0000-0000-0000AE530000}"/>
    <cellStyle name="Normal 3 3 2 4 3 6 2" xfId="21425" xr:uid="{00000000-0005-0000-0000-0000AF530000}"/>
    <cellStyle name="Normal 3 3 2 4 3 6 2 2" xfId="21426" xr:uid="{00000000-0005-0000-0000-0000B0530000}"/>
    <cellStyle name="Normal 3 3 2 4 3 6 2 3" xfId="21427" xr:uid="{00000000-0005-0000-0000-0000B1530000}"/>
    <cellStyle name="Normal 3 3 2 4 3 6 3" xfId="21428" xr:uid="{00000000-0005-0000-0000-0000B2530000}"/>
    <cellStyle name="Normal 3 3 2 4 3 6 4" xfId="21429" xr:uid="{00000000-0005-0000-0000-0000B3530000}"/>
    <cellStyle name="Normal 3 3 2 4 3 7" xfId="21430" xr:uid="{00000000-0005-0000-0000-0000B4530000}"/>
    <cellStyle name="Normal 3 3 2 4 3 7 2" xfId="21431" xr:uid="{00000000-0005-0000-0000-0000B5530000}"/>
    <cellStyle name="Normal 3 3 2 4 3 7 2 2" xfId="21432" xr:uid="{00000000-0005-0000-0000-0000B6530000}"/>
    <cellStyle name="Normal 3 3 2 4 3 7 2 3" xfId="21433" xr:uid="{00000000-0005-0000-0000-0000B7530000}"/>
    <cellStyle name="Normal 3 3 2 4 3 7 3" xfId="21434" xr:uid="{00000000-0005-0000-0000-0000B8530000}"/>
    <cellStyle name="Normal 3 3 2 4 3 7 4" xfId="21435" xr:uid="{00000000-0005-0000-0000-0000B9530000}"/>
    <cellStyle name="Normal 3 3 2 4 3 8" xfId="21436" xr:uid="{00000000-0005-0000-0000-0000BA530000}"/>
    <cellStyle name="Normal 3 3 2 4 3 8 2" xfId="21437" xr:uid="{00000000-0005-0000-0000-0000BB530000}"/>
    <cellStyle name="Normal 3 3 2 4 3 8 3" xfId="21438" xr:uid="{00000000-0005-0000-0000-0000BC530000}"/>
    <cellStyle name="Normal 3 3 2 4 3 9" xfId="21439" xr:uid="{00000000-0005-0000-0000-0000BD530000}"/>
    <cellStyle name="Normal 3 3 2 4 4" xfId="21440" xr:uid="{00000000-0005-0000-0000-0000BE530000}"/>
    <cellStyle name="Normal 3 3 2 4 4 2" xfId="21441" xr:uid="{00000000-0005-0000-0000-0000BF530000}"/>
    <cellStyle name="Normal 3 3 2 4 4 2 2" xfId="21442" xr:uid="{00000000-0005-0000-0000-0000C0530000}"/>
    <cellStyle name="Normal 3 3 2 4 4 2 3" xfId="21443" xr:uid="{00000000-0005-0000-0000-0000C1530000}"/>
    <cellStyle name="Normal 3 3 2 4 4 3" xfId="21444" xr:uid="{00000000-0005-0000-0000-0000C2530000}"/>
    <cellStyle name="Normal 3 3 2 4 4 4" xfId="21445" xr:uid="{00000000-0005-0000-0000-0000C3530000}"/>
    <cellStyle name="Normal 3 3 2 4 5" xfId="21446" xr:uid="{00000000-0005-0000-0000-0000C4530000}"/>
    <cellStyle name="Normal 3 3 2 4 5 2" xfId="21447" xr:uid="{00000000-0005-0000-0000-0000C5530000}"/>
    <cellStyle name="Normal 3 3 2 4 5 2 2" xfId="21448" xr:uid="{00000000-0005-0000-0000-0000C6530000}"/>
    <cellStyle name="Normal 3 3 2 4 5 2 3" xfId="21449" xr:uid="{00000000-0005-0000-0000-0000C7530000}"/>
    <cellStyle name="Normal 3 3 2 4 5 3" xfId="21450" xr:uid="{00000000-0005-0000-0000-0000C8530000}"/>
    <cellStyle name="Normal 3 3 2 4 5 4" xfId="21451" xr:uid="{00000000-0005-0000-0000-0000C9530000}"/>
    <cellStyle name="Normal 3 3 2 4 6" xfId="21452" xr:uid="{00000000-0005-0000-0000-0000CA530000}"/>
    <cellStyle name="Normal 3 3 2 4 6 2" xfId="21453" xr:uid="{00000000-0005-0000-0000-0000CB530000}"/>
    <cellStyle name="Normal 3 3 2 4 6 2 2" xfId="21454" xr:uid="{00000000-0005-0000-0000-0000CC530000}"/>
    <cellStyle name="Normal 3 3 2 4 6 2 3" xfId="21455" xr:uid="{00000000-0005-0000-0000-0000CD530000}"/>
    <cellStyle name="Normal 3 3 2 4 6 3" xfId="21456" xr:uid="{00000000-0005-0000-0000-0000CE530000}"/>
    <cellStyle name="Normal 3 3 2 4 6 4" xfId="21457" xr:uid="{00000000-0005-0000-0000-0000CF530000}"/>
    <cellStyle name="Normal 3 3 2 4 7" xfId="21458" xr:uid="{00000000-0005-0000-0000-0000D0530000}"/>
    <cellStyle name="Normal 3 3 2 4 7 2" xfId="21459" xr:uid="{00000000-0005-0000-0000-0000D1530000}"/>
    <cellStyle name="Normal 3 3 2 4 7 2 2" xfId="21460" xr:uid="{00000000-0005-0000-0000-0000D2530000}"/>
    <cellStyle name="Normal 3 3 2 4 7 2 3" xfId="21461" xr:uid="{00000000-0005-0000-0000-0000D3530000}"/>
    <cellStyle name="Normal 3 3 2 4 7 3" xfId="21462" xr:uid="{00000000-0005-0000-0000-0000D4530000}"/>
    <cellStyle name="Normal 3 3 2 4 7 4" xfId="21463" xr:uid="{00000000-0005-0000-0000-0000D5530000}"/>
    <cellStyle name="Normal 3 3 2 4 8" xfId="21464" xr:uid="{00000000-0005-0000-0000-0000D6530000}"/>
    <cellStyle name="Normal 3 3 2 4 8 2" xfId="21465" xr:uid="{00000000-0005-0000-0000-0000D7530000}"/>
    <cellStyle name="Normal 3 3 2 4 8 2 2" xfId="21466" xr:uid="{00000000-0005-0000-0000-0000D8530000}"/>
    <cellStyle name="Normal 3 3 2 4 8 2 3" xfId="21467" xr:uid="{00000000-0005-0000-0000-0000D9530000}"/>
    <cellStyle name="Normal 3 3 2 4 8 3" xfId="21468" xr:uid="{00000000-0005-0000-0000-0000DA530000}"/>
    <cellStyle name="Normal 3 3 2 4 8 4" xfId="21469" xr:uid="{00000000-0005-0000-0000-0000DB530000}"/>
    <cellStyle name="Normal 3 3 2 4 9" xfId="21470" xr:uid="{00000000-0005-0000-0000-0000DC530000}"/>
    <cellStyle name="Normal 3 3 2 4 9 2" xfId="21471" xr:uid="{00000000-0005-0000-0000-0000DD530000}"/>
    <cellStyle name="Normal 3 3 2 4 9 2 2" xfId="21472" xr:uid="{00000000-0005-0000-0000-0000DE530000}"/>
    <cellStyle name="Normal 3 3 2 4 9 2 3" xfId="21473" xr:uid="{00000000-0005-0000-0000-0000DF530000}"/>
    <cellStyle name="Normal 3 3 2 4 9 3" xfId="21474" xr:uid="{00000000-0005-0000-0000-0000E0530000}"/>
    <cellStyle name="Normal 3 3 2 4 9 4" xfId="21475" xr:uid="{00000000-0005-0000-0000-0000E1530000}"/>
    <cellStyle name="Normal 3 3 2 5" xfId="21476" xr:uid="{00000000-0005-0000-0000-0000E2530000}"/>
    <cellStyle name="Normal 3 3 2 5 10" xfId="21477" xr:uid="{00000000-0005-0000-0000-0000E3530000}"/>
    <cellStyle name="Normal 3 3 2 5 2" xfId="21478" xr:uid="{00000000-0005-0000-0000-0000E4530000}"/>
    <cellStyle name="Normal 3 3 2 5 2 2" xfId="21479" xr:uid="{00000000-0005-0000-0000-0000E5530000}"/>
    <cellStyle name="Normal 3 3 2 5 2 2 2" xfId="21480" xr:uid="{00000000-0005-0000-0000-0000E6530000}"/>
    <cellStyle name="Normal 3 3 2 5 2 2 3" xfId="21481" xr:uid="{00000000-0005-0000-0000-0000E7530000}"/>
    <cellStyle name="Normal 3 3 2 5 2 3" xfId="21482" xr:uid="{00000000-0005-0000-0000-0000E8530000}"/>
    <cellStyle name="Normal 3 3 2 5 2 4" xfId="21483" xr:uid="{00000000-0005-0000-0000-0000E9530000}"/>
    <cellStyle name="Normal 3 3 2 5 3" xfId="21484" xr:uid="{00000000-0005-0000-0000-0000EA530000}"/>
    <cellStyle name="Normal 3 3 2 5 3 2" xfId="21485" xr:uid="{00000000-0005-0000-0000-0000EB530000}"/>
    <cellStyle name="Normal 3 3 2 5 3 2 2" xfId="21486" xr:uid="{00000000-0005-0000-0000-0000EC530000}"/>
    <cellStyle name="Normal 3 3 2 5 3 2 3" xfId="21487" xr:uid="{00000000-0005-0000-0000-0000ED530000}"/>
    <cellStyle name="Normal 3 3 2 5 3 3" xfId="21488" xr:uid="{00000000-0005-0000-0000-0000EE530000}"/>
    <cellStyle name="Normal 3 3 2 5 3 4" xfId="21489" xr:uid="{00000000-0005-0000-0000-0000EF530000}"/>
    <cellStyle name="Normal 3 3 2 5 4" xfId="21490" xr:uid="{00000000-0005-0000-0000-0000F0530000}"/>
    <cellStyle name="Normal 3 3 2 5 4 2" xfId="21491" xr:uid="{00000000-0005-0000-0000-0000F1530000}"/>
    <cellStyle name="Normal 3 3 2 5 4 2 2" xfId="21492" xr:uid="{00000000-0005-0000-0000-0000F2530000}"/>
    <cellStyle name="Normal 3 3 2 5 4 2 3" xfId="21493" xr:uid="{00000000-0005-0000-0000-0000F3530000}"/>
    <cellStyle name="Normal 3 3 2 5 4 3" xfId="21494" xr:uid="{00000000-0005-0000-0000-0000F4530000}"/>
    <cellStyle name="Normal 3 3 2 5 4 4" xfId="21495" xr:uid="{00000000-0005-0000-0000-0000F5530000}"/>
    <cellStyle name="Normal 3 3 2 5 5" xfId="21496" xr:uid="{00000000-0005-0000-0000-0000F6530000}"/>
    <cellStyle name="Normal 3 3 2 5 5 2" xfId="21497" xr:uid="{00000000-0005-0000-0000-0000F7530000}"/>
    <cellStyle name="Normal 3 3 2 5 5 2 2" xfId="21498" xr:uid="{00000000-0005-0000-0000-0000F8530000}"/>
    <cellStyle name="Normal 3 3 2 5 5 2 3" xfId="21499" xr:uid="{00000000-0005-0000-0000-0000F9530000}"/>
    <cellStyle name="Normal 3 3 2 5 5 3" xfId="21500" xr:uid="{00000000-0005-0000-0000-0000FA530000}"/>
    <cellStyle name="Normal 3 3 2 5 5 4" xfId="21501" xr:uid="{00000000-0005-0000-0000-0000FB530000}"/>
    <cellStyle name="Normal 3 3 2 5 6" xfId="21502" xr:uid="{00000000-0005-0000-0000-0000FC530000}"/>
    <cellStyle name="Normal 3 3 2 5 6 2" xfId="21503" xr:uid="{00000000-0005-0000-0000-0000FD530000}"/>
    <cellStyle name="Normal 3 3 2 5 6 2 2" xfId="21504" xr:uid="{00000000-0005-0000-0000-0000FE530000}"/>
    <cellStyle name="Normal 3 3 2 5 6 2 3" xfId="21505" xr:uid="{00000000-0005-0000-0000-0000FF530000}"/>
    <cellStyle name="Normal 3 3 2 5 6 3" xfId="21506" xr:uid="{00000000-0005-0000-0000-000000540000}"/>
    <cellStyle name="Normal 3 3 2 5 6 4" xfId="21507" xr:uid="{00000000-0005-0000-0000-000001540000}"/>
    <cellStyle name="Normal 3 3 2 5 7" xfId="21508" xr:uid="{00000000-0005-0000-0000-000002540000}"/>
    <cellStyle name="Normal 3 3 2 5 7 2" xfId="21509" xr:uid="{00000000-0005-0000-0000-000003540000}"/>
    <cellStyle name="Normal 3 3 2 5 7 2 2" xfId="21510" xr:uid="{00000000-0005-0000-0000-000004540000}"/>
    <cellStyle name="Normal 3 3 2 5 7 2 3" xfId="21511" xr:uid="{00000000-0005-0000-0000-000005540000}"/>
    <cellStyle name="Normal 3 3 2 5 7 3" xfId="21512" xr:uid="{00000000-0005-0000-0000-000006540000}"/>
    <cellStyle name="Normal 3 3 2 5 7 4" xfId="21513" xr:uid="{00000000-0005-0000-0000-000007540000}"/>
    <cellStyle name="Normal 3 3 2 5 8" xfId="21514" xr:uid="{00000000-0005-0000-0000-000008540000}"/>
    <cellStyle name="Normal 3 3 2 5 8 2" xfId="21515" xr:uid="{00000000-0005-0000-0000-000009540000}"/>
    <cellStyle name="Normal 3 3 2 5 8 3" xfId="21516" xr:uid="{00000000-0005-0000-0000-00000A540000}"/>
    <cellStyle name="Normal 3 3 2 5 9" xfId="21517" xr:uid="{00000000-0005-0000-0000-00000B540000}"/>
    <cellStyle name="Normal 3 3 2 6" xfId="21518" xr:uid="{00000000-0005-0000-0000-00000C540000}"/>
    <cellStyle name="Normal 3 3 2 6 10" xfId="21519" xr:uid="{00000000-0005-0000-0000-00000D540000}"/>
    <cellStyle name="Normal 3 3 2 6 2" xfId="21520" xr:uid="{00000000-0005-0000-0000-00000E540000}"/>
    <cellStyle name="Normal 3 3 2 6 2 2" xfId="21521" xr:uid="{00000000-0005-0000-0000-00000F540000}"/>
    <cellStyle name="Normal 3 3 2 6 2 2 2" xfId="21522" xr:uid="{00000000-0005-0000-0000-000010540000}"/>
    <cellStyle name="Normal 3 3 2 6 2 2 3" xfId="21523" xr:uid="{00000000-0005-0000-0000-000011540000}"/>
    <cellStyle name="Normal 3 3 2 6 2 3" xfId="21524" xr:uid="{00000000-0005-0000-0000-000012540000}"/>
    <cellStyle name="Normal 3 3 2 6 2 4" xfId="21525" xr:uid="{00000000-0005-0000-0000-000013540000}"/>
    <cellStyle name="Normal 3 3 2 6 3" xfId="21526" xr:uid="{00000000-0005-0000-0000-000014540000}"/>
    <cellStyle name="Normal 3 3 2 6 3 2" xfId="21527" xr:uid="{00000000-0005-0000-0000-000015540000}"/>
    <cellStyle name="Normal 3 3 2 6 3 2 2" xfId="21528" xr:uid="{00000000-0005-0000-0000-000016540000}"/>
    <cellStyle name="Normal 3 3 2 6 3 2 3" xfId="21529" xr:uid="{00000000-0005-0000-0000-000017540000}"/>
    <cellStyle name="Normal 3 3 2 6 3 3" xfId="21530" xr:uid="{00000000-0005-0000-0000-000018540000}"/>
    <cellStyle name="Normal 3 3 2 6 3 4" xfId="21531" xr:uid="{00000000-0005-0000-0000-000019540000}"/>
    <cellStyle name="Normal 3 3 2 6 4" xfId="21532" xr:uid="{00000000-0005-0000-0000-00001A540000}"/>
    <cellStyle name="Normal 3 3 2 6 4 2" xfId="21533" xr:uid="{00000000-0005-0000-0000-00001B540000}"/>
    <cellStyle name="Normal 3 3 2 6 4 2 2" xfId="21534" xr:uid="{00000000-0005-0000-0000-00001C540000}"/>
    <cellStyle name="Normal 3 3 2 6 4 2 3" xfId="21535" xr:uid="{00000000-0005-0000-0000-00001D540000}"/>
    <cellStyle name="Normal 3 3 2 6 4 3" xfId="21536" xr:uid="{00000000-0005-0000-0000-00001E540000}"/>
    <cellStyle name="Normal 3 3 2 6 4 4" xfId="21537" xr:uid="{00000000-0005-0000-0000-00001F540000}"/>
    <cellStyle name="Normal 3 3 2 6 5" xfId="21538" xr:uid="{00000000-0005-0000-0000-000020540000}"/>
    <cellStyle name="Normal 3 3 2 6 5 2" xfId="21539" xr:uid="{00000000-0005-0000-0000-000021540000}"/>
    <cellStyle name="Normal 3 3 2 6 5 2 2" xfId="21540" xr:uid="{00000000-0005-0000-0000-000022540000}"/>
    <cellStyle name="Normal 3 3 2 6 5 2 3" xfId="21541" xr:uid="{00000000-0005-0000-0000-000023540000}"/>
    <cellStyle name="Normal 3 3 2 6 5 3" xfId="21542" xr:uid="{00000000-0005-0000-0000-000024540000}"/>
    <cellStyle name="Normal 3 3 2 6 5 4" xfId="21543" xr:uid="{00000000-0005-0000-0000-000025540000}"/>
    <cellStyle name="Normal 3 3 2 6 6" xfId="21544" xr:uid="{00000000-0005-0000-0000-000026540000}"/>
    <cellStyle name="Normal 3 3 2 6 6 2" xfId="21545" xr:uid="{00000000-0005-0000-0000-000027540000}"/>
    <cellStyle name="Normal 3 3 2 6 6 2 2" xfId="21546" xr:uid="{00000000-0005-0000-0000-000028540000}"/>
    <cellStyle name="Normal 3 3 2 6 6 2 3" xfId="21547" xr:uid="{00000000-0005-0000-0000-000029540000}"/>
    <cellStyle name="Normal 3 3 2 6 6 3" xfId="21548" xr:uid="{00000000-0005-0000-0000-00002A540000}"/>
    <cellStyle name="Normal 3 3 2 6 6 4" xfId="21549" xr:uid="{00000000-0005-0000-0000-00002B540000}"/>
    <cellStyle name="Normal 3 3 2 6 7" xfId="21550" xr:uid="{00000000-0005-0000-0000-00002C540000}"/>
    <cellStyle name="Normal 3 3 2 6 7 2" xfId="21551" xr:uid="{00000000-0005-0000-0000-00002D540000}"/>
    <cellStyle name="Normal 3 3 2 6 7 2 2" xfId="21552" xr:uid="{00000000-0005-0000-0000-00002E540000}"/>
    <cellStyle name="Normal 3 3 2 6 7 2 3" xfId="21553" xr:uid="{00000000-0005-0000-0000-00002F540000}"/>
    <cellStyle name="Normal 3 3 2 6 7 3" xfId="21554" xr:uid="{00000000-0005-0000-0000-000030540000}"/>
    <cellStyle name="Normal 3 3 2 6 7 4" xfId="21555" xr:uid="{00000000-0005-0000-0000-000031540000}"/>
    <cellStyle name="Normal 3 3 2 6 8" xfId="21556" xr:uid="{00000000-0005-0000-0000-000032540000}"/>
    <cellStyle name="Normal 3 3 2 6 8 2" xfId="21557" xr:uid="{00000000-0005-0000-0000-000033540000}"/>
    <cellStyle name="Normal 3 3 2 6 8 3" xfId="21558" xr:uid="{00000000-0005-0000-0000-000034540000}"/>
    <cellStyle name="Normal 3 3 2 6 9" xfId="21559" xr:uid="{00000000-0005-0000-0000-000035540000}"/>
    <cellStyle name="Normal 3 3 2 7" xfId="21560" xr:uid="{00000000-0005-0000-0000-000036540000}"/>
    <cellStyle name="Normal 3 3 2 7 2" xfId="21561" xr:uid="{00000000-0005-0000-0000-000037540000}"/>
    <cellStyle name="Normal 3 3 2 7 2 2" xfId="21562" xr:uid="{00000000-0005-0000-0000-000038540000}"/>
    <cellStyle name="Normal 3 3 2 7 2 3" xfId="21563" xr:uid="{00000000-0005-0000-0000-000039540000}"/>
    <cellStyle name="Normal 3 3 2 7 3" xfId="21564" xr:uid="{00000000-0005-0000-0000-00003A540000}"/>
    <cellStyle name="Normal 3 3 2 7 4" xfId="21565" xr:uid="{00000000-0005-0000-0000-00003B540000}"/>
    <cellStyle name="Normal 3 3 2 8" xfId="21566" xr:uid="{00000000-0005-0000-0000-00003C540000}"/>
    <cellStyle name="Normal 3 3 2 8 2" xfId="21567" xr:uid="{00000000-0005-0000-0000-00003D540000}"/>
    <cellStyle name="Normal 3 3 2 8 2 2" xfId="21568" xr:uid="{00000000-0005-0000-0000-00003E540000}"/>
    <cellStyle name="Normal 3 3 2 8 2 3" xfId="21569" xr:uid="{00000000-0005-0000-0000-00003F540000}"/>
    <cellStyle name="Normal 3 3 2 8 3" xfId="21570" xr:uid="{00000000-0005-0000-0000-000040540000}"/>
    <cellStyle name="Normal 3 3 2 8 4" xfId="21571" xr:uid="{00000000-0005-0000-0000-000041540000}"/>
    <cellStyle name="Normal 3 3 2 9" xfId="21572" xr:uid="{00000000-0005-0000-0000-000042540000}"/>
    <cellStyle name="Normal 3 3 2 9 2" xfId="21573" xr:uid="{00000000-0005-0000-0000-000043540000}"/>
    <cellStyle name="Normal 3 3 2 9 2 2" xfId="21574" xr:uid="{00000000-0005-0000-0000-000044540000}"/>
    <cellStyle name="Normal 3 3 2 9 2 3" xfId="21575" xr:uid="{00000000-0005-0000-0000-000045540000}"/>
    <cellStyle name="Normal 3 3 2 9 3" xfId="21576" xr:uid="{00000000-0005-0000-0000-000046540000}"/>
    <cellStyle name="Normal 3 3 2 9 4" xfId="21577" xr:uid="{00000000-0005-0000-0000-000047540000}"/>
    <cellStyle name="Normal 3 3 3" xfId="21578" xr:uid="{00000000-0005-0000-0000-000048540000}"/>
    <cellStyle name="Normal 3 3 3 2" xfId="21579" xr:uid="{00000000-0005-0000-0000-000049540000}"/>
    <cellStyle name="Normal 3 3 4" xfId="21580" xr:uid="{00000000-0005-0000-0000-00004A540000}"/>
    <cellStyle name="Normal 3 3 4 10" xfId="21581" xr:uid="{00000000-0005-0000-0000-00004B540000}"/>
    <cellStyle name="Normal 3 3 4 10 2" xfId="21582" xr:uid="{00000000-0005-0000-0000-00004C540000}"/>
    <cellStyle name="Normal 3 3 4 10 3" xfId="21583" xr:uid="{00000000-0005-0000-0000-00004D540000}"/>
    <cellStyle name="Normal 3 3 4 11" xfId="21584" xr:uid="{00000000-0005-0000-0000-00004E540000}"/>
    <cellStyle name="Normal 3 3 4 12" xfId="21585" xr:uid="{00000000-0005-0000-0000-00004F540000}"/>
    <cellStyle name="Normal 3 3 4 2" xfId="21586" xr:uid="{00000000-0005-0000-0000-000050540000}"/>
    <cellStyle name="Normal 3 3 4 2 10" xfId="21587" xr:uid="{00000000-0005-0000-0000-000051540000}"/>
    <cellStyle name="Normal 3 3 4 2 2" xfId="21588" xr:uid="{00000000-0005-0000-0000-000052540000}"/>
    <cellStyle name="Normal 3 3 4 2 2 2" xfId="21589" xr:uid="{00000000-0005-0000-0000-000053540000}"/>
    <cellStyle name="Normal 3 3 4 2 2 2 2" xfId="21590" xr:uid="{00000000-0005-0000-0000-000054540000}"/>
    <cellStyle name="Normal 3 3 4 2 2 2 3" xfId="21591" xr:uid="{00000000-0005-0000-0000-000055540000}"/>
    <cellStyle name="Normal 3 3 4 2 2 3" xfId="21592" xr:uid="{00000000-0005-0000-0000-000056540000}"/>
    <cellStyle name="Normal 3 3 4 2 2 4" xfId="21593" xr:uid="{00000000-0005-0000-0000-000057540000}"/>
    <cellStyle name="Normal 3 3 4 2 3" xfId="21594" xr:uid="{00000000-0005-0000-0000-000058540000}"/>
    <cellStyle name="Normal 3 3 4 2 3 2" xfId="21595" xr:uid="{00000000-0005-0000-0000-000059540000}"/>
    <cellStyle name="Normal 3 3 4 2 3 2 2" xfId="21596" xr:uid="{00000000-0005-0000-0000-00005A540000}"/>
    <cellStyle name="Normal 3 3 4 2 3 2 3" xfId="21597" xr:uid="{00000000-0005-0000-0000-00005B540000}"/>
    <cellStyle name="Normal 3 3 4 2 3 3" xfId="21598" xr:uid="{00000000-0005-0000-0000-00005C540000}"/>
    <cellStyle name="Normal 3 3 4 2 3 4" xfId="21599" xr:uid="{00000000-0005-0000-0000-00005D540000}"/>
    <cellStyle name="Normal 3 3 4 2 4" xfId="21600" xr:uid="{00000000-0005-0000-0000-00005E540000}"/>
    <cellStyle name="Normal 3 3 4 2 4 2" xfId="21601" xr:uid="{00000000-0005-0000-0000-00005F540000}"/>
    <cellStyle name="Normal 3 3 4 2 4 2 2" xfId="21602" xr:uid="{00000000-0005-0000-0000-000060540000}"/>
    <cellStyle name="Normal 3 3 4 2 4 2 3" xfId="21603" xr:uid="{00000000-0005-0000-0000-000061540000}"/>
    <cellStyle name="Normal 3 3 4 2 4 3" xfId="21604" xr:uid="{00000000-0005-0000-0000-000062540000}"/>
    <cellStyle name="Normal 3 3 4 2 4 4" xfId="21605" xr:uid="{00000000-0005-0000-0000-000063540000}"/>
    <cellStyle name="Normal 3 3 4 2 5" xfId="21606" xr:uid="{00000000-0005-0000-0000-000064540000}"/>
    <cellStyle name="Normal 3 3 4 2 5 2" xfId="21607" xr:uid="{00000000-0005-0000-0000-000065540000}"/>
    <cellStyle name="Normal 3 3 4 2 5 2 2" xfId="21608" xr:uid="{00000000-0005-0000-0000-000066540000}"/>
    <cellStyle name="Normal 3 3 4 2 5 2 3" xfId="21609" xr:uid="{00000000-0005-0000-0000-000067540000}"/>
    <cellStyle name="Normal 3 3 4 2 5 3" xfId="21610" xr:uid="{00000000-0005-0000-0000-000068540000}"/>
    <cellStyle name="Normal 3 3 4 2 5 4" xfId="21611" xr:uid="{00000000-0005-0000-0000-000069540000}"/>
    <cellStyle name="Normal 3 3 4 2 6" xfId="21612" xr:uid="{00000000-0005-0000-0000-00006A540000}"/>
    <cellStyle name="Normal 3 3 4 2 6 2" xfId="21613" xr:uid="{00000000-0005-0000-0000-00006B540000}"/>
    <cellStyle name="Normal 3 3 4 2 6 2 2" xfId="21614" xr:uid="{00000000-0005-0000-0000-00006C540000}"/>
    <cellStyle name="Normal 3 3 4 2 6 2 3" xfId="21615" xr:uid="{00000000-0005-0000-0000-00006D540000}"/>
    <cellStyle name="Normal 3 3 4 2 6 3" xfId="21616" xr:uid="{00000000-0005-0000-0000-00006E540000}"/>
    <cellStyle name="Normal 3 3 4 2 6 4" xfId="21617" xr:uid="{00000000-0005-0000-0000-00006F540000}"/>
    <cellStyle name="Normal 3 3 4 2 7" xfId="21618" xr:uid="{00000000-0005-0000-0000-000070540000}"/>
    <cellStyle name="Normal 3 3 4 2 7 2" xfId="21619" xr:uid="{00000000-0005-0000-0000-000071540000}"/>
    <cellStyle name="Normal 3 3 4 2 7 2 2" xfId="21620" xr:uid="{00000000-0005-0000-0000-000072540000}"/>
    <cellStyle name="Normal 3 3 4 2 7 2 3" xfId="21621" xr:uid="{00000000-0005-0000-0000-000073540000}"/>
    <cellStyle name="Normal 3 3 4 2 7 3" xfId="21622" xr:uid="{00000000-0005-0000-0000-000074540000}"/>
    <cellStyle name="Normal 3 3 4 2 7 4" xfId="21623" xr:uid="{00000000-0005-0000-0000-000075540000}"/>
    <cellStyle name="Normal 3 3 4 2 8" xfId="21624" xr:uid="{00000000-0005-0000-0000-000076540000}"/>
    <cellStyle name="Normal 3 3 4 2 8 2" xfId="21625" xr:uid="{00000000-0005-0000-0000-000077540000}"/>
    <cellStyle name="Normal 3 3 4 2 8 3" xfId="21626" xr:uid="{00000000-0005-0000-0000-000078540000}"/>
    <cellStyle name="Normal 3 3 4 2 9" xfId="21627" xr:uid="{00000000-0005-0000-0000-000079540000}"/>
    <cellStyle name="Normal 3 3 4 3" xfId="21628" xr:uid="{00000000-0005-0000-0000-00007A540000}"/>
    <cellStyle name="Normal 3 3 4 3 10" xfId="21629" xr:uid="{00000000-0005-0000-0000-00007B540000}"/>
    <cellStyle name="Normal 3 3 4 3 2" xfId="21630" xr:uid="{00000000-0005-0000-0000-00007C540000}"/>
    <cellStyle name="Normal 3 3 4 3 2 2" xfId="21631" xr:uid="{00000000-0005-0000-0000-00007D540000}"/>
    <cellStyle name="Normal 3 3 4 3 2 2 2" xfId="21632" xr:uid="{00000000-0005-0000-0000-00007E540000}"/>
    <cellStyle name="Normal 3 3 4 3 2 2 3" xfId="21633" xr:uid="{00000000-0005-0000-0000-00007F540000}"/>
    <cellStyle name="Normal 3 3 4 3 2 3" xfId="21634" xr:uid="{00000000-0005-0000-0000-000080540000}"/>
    <cellStyle name="Normal 3 3 4 3 2 4" xfId="21635" xr:uid="{00000000-0005-0000-0000-000081540000}"/>
    <cellStyle name="Normal 3 3 4 3 3" xfId="21636" xr:uid="{00000000-0005-0000-0000-000082540000}"/>
    <cellStyle name="Normal 3 3 4 3 3 2" xfId="21637" xr:uid="{00000000-0005-0000-0000-000083540000}"/>
    <cellStyle name="Normal 3 3 4 3 3 2 2" xfId="21638" xr:uid="{00000000-0005-0000-0000-000084540000}"/>
    <cellStyle name="Normal 3 3 4 3 3 2 3" xfId="21639" xr:uid="{00000000-0005-0000-0000-000085540000}"/>
    <cellStyle name="Normal 3 3 4 3 3 3" xfId="21640" xr:uid="{00000000-0005-0000-0000-000086540000}"/>
    <cellStyle name="Normal 3 3 4 3 3 4" xfId="21641" xr:uid="{00000000-0005-0000-0000-000087540000}"/>
    <cellStyle name="Normal 3 3 4 3 4" xfId="21642" xr:uid="{00000000-0005-0000-0000-000088540000}"/>
    <cellStyle name="Normal 3 3 4 3 4 2" xfId="21643" xr:uid="{00000000-0005-0000-0000-000089540000}"/>
    <cellStyle name="Normal 3 3 4 3 4 2 2" xfId="21644" xr:uid="{00000000-0005-0000-0000-00008A540000}"/>
    <cellStyle name="Normal 3 3 4 3 4 2 3" xfId="21645" xr:uid="{00000000-0005-0000-0000-00008B540000}"/>
    <cellStyle name="Normal 3 3 4 3 4 3" xfId="21646" xr:uid="{00000000-0005-0000-0000-00008C540000}"/>
    <cellStyle name="Normal 3 3 4 3 4 4" xfId="21647" xr:uid="{00000000-0005-0000-0000-00008D540000}"/>
    <cellStyle name="Normal 3 3 4 3 5" xfId="21648" xr:uid="{00000000-0005-0000-0000-00008E540000}"/>
    <cellStyle name="Normal 3 3 4 3 5 2" xfId="21649" xr:uid="{00000000-0005-0000-0000-00008F540000}"/>
    <cellStyle name="Normal 3 3 4 3 5 2 2" xfId="21650" xr:uid="{00000000-0005-0000-0000-000090540000}"/>
    <cellStyle name="Normal 3 3 4 3 5 2 3" xfId="21651" xr:uid="{00000000-0005-0000-0000-000091540000}"/>
    <cellStyle name="Normal 3 3 4 3 5 3" xfId="21652" xr:uid="{00000000-0005-0000-0000-000092540000}"/>
    <cellStyle name="Normal 3 3 4 3 5 4" xfId="21653" xr:uid="{00000000-0005-0000-0000-000093540000}"/>
    <cellStyle name="Normal 3 3 4 3 6" xfId="21654" xr:uid="{00000000-0005-0000-0000-000094540000}"/>
    <cellStyle name="Normal 3 3 4 3 6 2" xfId="21655" xr:uid="{00000000-0005-0000-0000-000095540000}"/>
    <cellStyle name="Normal 3 3 4 3 6 2 2" xfId="21656" xr:uid="{00000000-0005-0000-0000-000096540000}"/>
    <cellStyle name="Normal 3 3 4 3 6 2 3" xfId="21657" xr:uid="{00000000-0005-0000-0000-000097540000}"/>
    <cellStyle name="Normal 3 3 4 3 6 3" xfId="21658" xr:uid="{00000000-0005-0000-0000-000098540000}"/>
    <cellStyle name="Normal 3 3 4 3 6 4" xfId="21659" xr:uid="{00000000-0005-0000-0000-000099540000}"/>
    <cellStyle name="Normal 3 3 4 3 7" xfId="21660" xr:uid="{00000000-0005-0000-0000-00009A540000}"/>
    <cellStyle name="Normal 3 3 4 3 7 2" xfId="21661" xr:uid="{00000000-0005-0000-0000-00009B540000}"/>
    <cellStyle name="Normal 3 3 4 3 7 2 2" xfId="21662" xr:uid="{00000000-0005-0000-0000-00009C540000}"/>
    <cellStyle name="Normal 3 3 4 3 7 2 3" xfId="21663" xr:uid="{00000000-0005-0000-0000-00009D540000}"/>
    <cellStyle name="Normal 3 3 4 3 7 3" xfId="21664" xr:uid="{00000000-0005-0000-0000-00009E540000}"/>
    <cellStyle name="Normal 3 3 4 3 7 4" xfId="21665" xr:uid="{00000000-0005-0000-0000-00009F540000}"/>
    <cellStyle name="Normal 3 3 4 3 8" xfId="21666" xr:uid="{00000000-0005-0000-0000-0000A0540000}"/>
    <cellStyle name="Normal 3 3 4 3 8 2" xfId="21667" xr:uid="{00000000-0005-0000-0000-0000A1540000}"/>
    <cellStyle name="Normal 3 3 4 3 8 3" xfId="21668" xr:uid="{00000000-0005-0000-0000-0000A2540000}"/>
    <cellStyle name="Normal 3 3 4 3 9" xfId="21669" xr:uid="{00000000-0005-0000-0000-0000A3540000}"/>
    <cellStyle name="Normal 3 3 4 4" xfId="21670" xr:uid="{00000000-0005-0000-0000-0000A4540000}"/>
    <cellStyle name="Normal 3 3 4 4 2" xfId="21671" xr:uid="{00000000-0005-0000-0000-0000A5540000}"/>
    <cellStyle name="Normal 3 3 4 4 2 2" xfId="21672" xr:uid="{00000000-0005-0000-0000-0000A6540000}"/>
    <cellStyle name="Normal 3 3 4 4 2 3" xfId="21673" xr:uid="{00000000-0005-0000-0000-0000A7540000}"/>
    <cellStyle name="Normal 3 3 4 4 3" xfId="21674" xr:uid="{00000000-0005-0000-0000-0000A8540000}"/>
    <cellStyle name="Normal 3 3 4 4 4" xfId="21675" xr:uid="{00000000-0005-0000-0000-0000A9540000}"/>
    <cellStyle name="Normal 3 3 4 5" xfId="21676" xr:uid="{00000000-0005-0000-0000-0000AA540000}"/>
    <cellStyle name="Normal 3 3 4 5 2" xfId="21677" xr:uid="{00000000-0005-0000-0000-0000AB540000}"/>
    <cellStyle name="Normal 3 3 4 5 2 2" xfId="21678" xr:uid="{00000000-0005-0000-0000-0000AC540000}"/>
    <cellStyle name="Normal 3 3 4 5 2 3" xfId="21679" xr:uid="{00000000-0005-0000-0000-0000AD540000}"/>
    <cellStyle name="Normal 3 3 4 5 3" xfId="21680" xr:uid="{00000000-0005-0000-0000-0000AE540000}"/>
    <cellStyle name="Normal 3 3 4 5 4" xfId="21681" xr:uid="{00000000-0005-0000-0000-0000AF540000}"/>
    <cellStyle name="Normal 3 3 4 6" xfId="21682" xr:uid="{00000000-0005-0000-0000-0000B0540000}"/>
    <cellStyle name="Normal 3 3 4 6 2" xfId="21683" xr:uid="{00000000-0005-0000-0000-0000B1540000}"/>
    <cellStyle name="Normal 3 3 4 6 2 2" xfId="21684" xr:uid="{00000000-0005-0000-0000-0000B2540000}"/>
    <cellStyle name="Normal 3 3 4 6 2 3" xfId="21685" xr:uid="{00000000-0005-0000-0000-0000B3540000}"/>
    <cellStyle name="Normal 3 3 4 6 3" xfId="21686" xr:uid="{00000000-0005-0000-0000-0000B4540000}"/>
    <cellStyle name="Normal 3 3 4 6 4" xfId="21687" xr:uid="{00000000-0005-0000-0000-0000B5540000}"/>
    <cellStyle name="Normal 3 3 4 7" xfId="21688" xr:uid="{00000000-0005-0000-0000-0000B6540000}"/>
    <cellStyle name="Normal 3 3 4 7 2" xfId="21689" xr:uid="{00000000-0005-0000-0000-0000B7540000}"/>
    <cellStyle name="Normal 3 3 4 7 2 2" xfId="21690" xr:uid="{00000000-0005-0000-0000-0000B8540000}"/>
    <cellStyle name="Normal 3 3 4 7 2 3" xfId="21691" xr:uid="{00000000-0005-0000-0000-0000B9540000}"/>
    <cellStyle name="Normal 3 3 4 7 3" xfId="21692" xr:uid="{00000000-0005-0000-0000-0000BA540000}"/>
    <cellStyle name="Normal 3 3 4 7 4" xfId="21693" xr:uid="{00000000-0005-0000-0000-0000BB540000}"/>
    <cellStyle name="Normal 3 3 4 8" xfId="21694" xr:uid="{00000000-0005-0000-0000-0000BC540000}"/>
    <cellStyle name="Normal 3 3 4 8 2" xfId="21695" xr:uid="{00000000-0005-0000-0000-0000BD540000}"/>
    <cellStyle name="Normal 3 3 4 8 2 2" xfId="21696" xr:uid="{00000000-0005-0000-0000-0000BE540000}"/>
    <cellStyle name="Normal 3 3 4 8 2 3" xfId="21697" xr:uid="{00000000-0005-0000-0000-0000BF540000}"/>
    <cellStyle name="Normal 3 3 4 8 3" xfId="21698" xr:uid="{00000000-0005-0000-0000-0000C0540000}"/>
    <cellStyle name="Normal 3 3 4 8 4" xfId="21699" xr:uid="{00000000-0005-0000-0000-0000C1540000}"/>
    <cellStyle name="Normal 3 3 4 9" xfId="21700" xr:uid="{00000000-0005-0000-0000-0000C2540000}"/>
    <cellStyle name="Normal 3 3 4 9 2" xfId="21701" xr:uid="{00000000-0005-0000-0000-0000C3540000}"/>
    <cellStyle name="Normal 3 3 4 9 2 2" xfId="21702" xr:uid="{00000000-0005-0000-0000-0000C4540000}"/>
    <cellStyle name="Normal 3 3 4 9 2 3" xfId="21703" xr:uid="{00000000-0005-0000-0000-0000C5540000}"/>
    <cellStyle name="Normal 3 3 4 9 3" xfId="21704" xr:uid="{00000000-0005-0000-0000-0000C6540000}"/>
    <cellStyle name="Normal 3 3 4 9 4" xfId="21705" xr:uid="{00000000-0005-0000-0000-0000C7540000}"/>
    <cellStyle name="Normal 3 3 5" xfId="21706" xr:uid="{00000000-0005-0000-0000-0000C8540000}"/>
    <cellStyle name="Normal 3 3 5 10" xfId="21707" xr:uid="{00000000-0005-0000-0000-0000C9540000}"/>
    <cellStyle name="Normal 3 3 5 10 2" xfId="21708" xr:uid="{00000000-0005-0000-0000-0000CA540000}"/>
    <cellStyle name="Normal 3 3 5 10 3" xfId="21709" xr:uid="{00000000-0005-0000-0000-0000CB540000}"/>
    <cellStyle name="Normal 3 3 5 11" xfId="21710" xr:uid="{00000000-0005-0000-0000-0000CC540000}"/>
    <cellStyle name="Normal 3 3 5 12" xfId="21711" xr:uid="{00000000-0005-0000-0000-0000CD540000}"/>
    <cellStyle name="Normal 3 3 5 2" xfId="21712" xr:uid="{00000000-0005-0000-0000-0000CE540000}"/>
    <cellStyle name="Normal 3 3 5 2 10" xfId="21713" xr:uid="{00000000-0005-0000-0000-0000CF540000}"/>
    <cellStyle name="Normal 3 3 5 2 2" xfId="21714" xr:uid="{00000000-0005-0000-0000-0000D0540000}"/>
    <cellStyle name="Normal 3 3 5 2 2 2" xfId="21715" xr:uid="{00000000-0005-0000-0000-0000D1540000}"/>
    <cellStyle name="Normal 3 3 5 2 2 2 2" xfId="21716" xr:uid="{00000000-0005-0000-0000-0000D2540000}"/>
    <cellStyle name="Normal 3 3 5 2 2 2 3" xfId="21717" xr:uid="{00000000-0005-0000-0000-0000D3540000}"/>
    <cellStyle name="Normal 3 3 5 2 2 3" xfId="21718" xr:uid="{00000000-0005-0000-0000-0000D4540000}"/>
    <cellStyle name="Normal 3 3 5 2 2 4" xfId="21719" xr:uid="{00000000-0005-0000-0000-0000D5540000}"/>
    <cellStyle name="Normal 3 3 5 2 3" xfId="21720" xr:uid="{00000000-0005-0000-0000-0000D6540000}"/>
    <cellStyle name="Normal 3 3 5 2 3 2" xfId="21721" xr:uid="{00000000-0005-0000-0000-0000D7540000}"/>
    <cellStyle name="Normal 3 3 5 2 3 2 2" xfId="21722" xr:uid="{00000000-0005-0000-0000-0000D8540000}"/>
    <cellStyle name="Normal 3 3 5 2 3 2 3" xfId="21723" xr:uid="{00000000-0005-0000-0000-0000D9540000}"/>
    <cellStyle name="Normal 3 3 5 2 3 3" xfId="21724" xr:uid="{00000000-0005-0000-0000-0000DA540000}"/>
    <cellStyle name="Normal 3 3 5 2 3 4" xfId="21725" xr:uid="{00000000-0005-0000-0000-0000DB540000}"/>
    <cellStyle name="Normal 3 3 5 2 4" xfId="21726" xr:uid="{00000000-0005-0000-0000-0000DC540000}"/>
    <cellStyle name="Normal 3 3 5 2 4 2" xfId="21727" xr:uid="{00000000-0005-0000-0000-0000DD540000}"/>
    <cellStyle name="Normal 3 3 5 2 4 2 2" xfId="21728" xr:uid="{00000000-0005-0000-0000-0000DE540000}"/>
    <cellStyle name="Normal 3 3 5 2 4 2 3" xfId="21729" xr:uid="{00000000-0005-0000-0000-0000DF540000}"/>
    <cellStyle name="Normal 3 3 5 2 4 3" xfId="21730" xr:uid="{00000000-0005-0000-0000-0000E0540000}"/>
    <cellStyle name="Normal 3 3 5 2 4 4" xfId="21731" xr:uid="{00000000-0005-0000-0000-0000E1540000}"/>
    <cellStyle name="Normal 3 3 5 2 5" xfId="21732" xr:uid="{00000000-0005-0000-0000-0000E2540000}"/>
    <cellStyle name="Normal 3 3 5 2 5 2" xfId="21733" xr:uid="{00000000-0005-0000-0000-0000E3540000}"/>
    <cellStyle name="Normal 3 3 5 2 5 2 2" xfId="21734" xr:uid="{00000000-0005-0000-0000-0000E4540000}"/>
    <cellStyle name="Normal 3 3 5 2 5 2 3" xfId="21735" xr:uid="{00000000-0005-0000-0000-0000E5540000}"/>
    <cellStyle name="Normal 3 3 5 2 5 3" xfId="21736" xr:uid="{00000000-0005-0000-0000-0000E6540000}"/>
    <cellStyle name="Normal 3 3 5 2 5 4" xfId="21737" xr:uid="{00000000-0005-0000-0000-0000E7540000}"/>
    <cellStyle name="Normal 3 3 5 2 6" xfId="21738" xr:uid="{00000000-0005-0000-0000-0000E8540000}"/>
    <cellStyle name="Normal 3 3 5 2 6 2" xfId="21739" xr:uid="{00000000-0005-0000-0000-0000E9540000}"/>
    <cellStyle name="Normal 3 3 5 2 6 2 2" xfId="21740" xr:uid="{00000000-0005-0000-0000-0000EA540000}"/>
    <cellStyle name="Normal 3 3 5 2 6 2 3" xfId="21741" xr:uid="{00000000-0005-0000-0000-0000EB540000}"/>
    <cellStyle name="Normal 3 3 5 2 6 3" xfId="21742" xr:uid="{00000000-0005-0000-0000-0000EC540000}"/>
    <cellStyle name="Normal 3 3 5 2 6 4" xfId="21743" xr:uid="{00000000-0005-0000-0000-0000ED540000}"/>
    <cellStyle name="Normal 3 3 5 2 7" xfId="21744" xr:uid="{00000000-0005-0000-0000-0000EE540000}"/>
    <cellStyle name="Normal 3 3 5 2 7 2" xfId="21745" xr:uid="{00000000-0005-0000-0000-0000EF540000}"/>
    <cellStyle name="Normal 3 3 5 2 7 2 2" xfId="21746" xr:uid="{00000000-0005-0000-0000-0000F0540000}"/>
    <cellStyle name="Normal 3 3 5 2 7 2 3" xfId="21747" xr:uid="{00000000-0005-0000-0000-0000F1540000}"/>
    <cellStyle name="Normal 3 3 5 2 7 3" xfId="21748" xr:uid="{00000000-0005-0000-0000-0000F2540000}"/>
    <cellStyle name="Normal 3 3 5 2 7 4" xfId="21749" xr:uid="{00000000-0005-0000-0000-0000F3540000}"/>
    <cellStyle name="Normal 3 3 5 2 8" xfId="21750" xr:uid="{00000000-0005-0000-0000-0000F4540000}"/>
    <cellStyle name="Normal 3 3 5 2 8 2" xfId="21751" xr:uid="{00000000-0005-0000-0000-0000F5540000}"/>
    <cellStyle name="Normal 3 3 5 2 8 3" xfId="21752" xr:uid="{00000000-0005-0000-0000-0000F6540000}"/>
    <cellStyle name="Normal 3 3 5 2 9" xfId="21753" xr:uid="{00000000-0005-0000-0000-0000F7540000}"/>
    <cellStyle name="Normal 3 3 5 3" xfId="21754" xr:uid="{00000000-0005-0000-0000-0000F8540000}"/>
    <cellStyle name="Normal 3 3 5 3 10" xfId="21755" xr:uid="{00000000-0005-0000-0000-0000F9540000}"/>
    <cellStyle name="Normal 3 3 5 3 2" xfId="21756" xr:uid="{00000000-0005-0000-0000-0000FA540000}"/>
    <cellStyle name="Normal 3 3 5 3 2 2" xfId="21757" xr:uid="{00000000-0005-0000-0000-0000FB540000}"/>
    <cellStyle name="Normal 3 3 5 3 2 2 2" xfId="21758" xr:uid="{00000000-0005-0000-0000-0000FC540000}"/>
    <cellStyle name="Normal 3 3 5 3 2 2 3" xfId="21759" xr:uid="{00000000-0005-0000-0000-0000FD540000}"/>
    <cellStyle name="Normal 3 3 5 3 2 3" xfId="21760" xr:uid="{00000000-0005-0000-0000-0000FE540000}"/>
    <cellStyle name="Normal 3 3 5 3 2 4" xfId="21761" xr:uid="{00000000-0005-0000-0000-0000FF540000}"/>
    <cellStyle name="Normal 3 3 5 3 3" xfId="21762" xr:uid="{00000000-0005-0000-0000-000000550000}"/>
    <cellStyle name="Normal 3 3 5 3 3 2" xfId="21763" xr:uid="{00000000-0005-0000-0000-000001550000}"/>
    <cellStyle name="Normal 3 3 5 3 3 2 2" xfId="21764" xr:uid="{00000000-0005-0000-0000-000002550000}"/>
    <cellStyle name="Normal 3 3 5 3 3 2 3" xfId="21765" xr:uid="{00000000-0005-0000-0000-000003550000}"/>
    <cellStyle name="Normal 3 3 5 3 3 3" xfId="21766" xr:uid="{00000000-0005-0000-0000-000004550000}"/>
    <cellStyle name="Normal 3 3 5 3 3 4" xfId="21767" xr:uid="{00000000-0005-0000-0000-000005550000}"/>
    <cellStyle name="Normal 3 3 5 3 4" xfId="21768" xr:uid="{00000000-0005-0000-0000-000006550000}"/>
    <cellStyle name="Normal 3 3 5 3 4 2" xfId="21769" xr:uid="{00000000-0005-0000-0000-000007550000}"/>
    <cellStyle name="Normal 3 3 5 3 4 2 2" xfId="21770" xr:uid="{00000000-0005-0000-0000-000008550000}"/>
    <cellStyle name="Normal 3 3 5 3 4 2 3" xfId="21771" xr:uid="{00000000-0005-0000-0000-000009550000}"/>
    <cellStyle name="Normal 3 3 5 3 4 3" xfId="21772" xr:uid="{00000000-0005-0000-0000-00000A550000}"/>
    <cellStyle name="Normal 3 3 5 3 4 4" xfId="21773" xr:uid="{00000000-0005-0000-0000-00000B550000}"/>
    <cellStyle name="Normal 3 3 5 3 5" xfId="21774" xr:uid="{00000000-0005-0000-0000-00000C550000}"/>
    <cellStyle name="Normal 3 3 5 3 5 2" xfId="21775" xr:uid="{00000000-0005-0000-0000-00000D550000}"/>
    <cellStyle name="Normal 3 3 5 3 5 2 2" xfId="21776" xr:uid="{00000000-0005-0000-0000-00000E550000}"/>
    <cellStyle name="Normal 3 3 5 3 5 2 3" xfId="21777" xr:uid="{00000000-0005-0000-0000-00000F550000}"/>
    <cellStyle name="Normal 3 3 5 3 5 3" xfId="21778" xr:uid="{00000000-0005-0000-0000-000010550000}"/>
    <cellStyle name="Normal 3 3 5 3 5 4" xfId="21779" xr:uid="{00000000-0005-0000-0000-000011550000}"/>
    <cellStyle name="Normal 3 3 5 3 6" xfId="21780" xr:uid="{00000000-0005-0000-0000-000012550000}"/>
    <cellStyle name="Normal 3 3 5 3 6 2" xfId="21781" xr:uid="{00000000-0005-0000-0000-000013550000}"/>
    <cellStyle name="Normal 3 3 5 3 6 2 2" xfId="21782" xr:uid="{00000000-0005-0000-0000-000014550000}"/>
    <cellStyle name="Normal 3 3 5 3 6 2 3" xfId="21783" xr:uid="{00000000-0005-0000-0000-000015550000}"/>
    <cellStyle name="Normal 3 3 5 3 6 3" xfId="21784" xr:uid="{00000000-0005-0000-0000-000016550000}"/>
    <cellStyle name="Normal 3 3 5 3 6 4" xfId="21785" xr:uid="{00000000-0005-0000-0000-000017550000}"/>
    <cellStyle name="Normal 3 3 5 3 7" xfId="21786" xr:uid="{00000000-0005-0000-0000-000018550000}"/>
    <cellStyle name="Normal 3 3 5 3 7 2" xfId="21787" xr:uid="{00000000-0005-0000-0000-000019550000}"/>
    <cellStyle name="Normal 3 3 5 3 7 2 2" xfId="21788" xr:uid="{00000000-0005-0000-0000-00001A550000}"/>
    <cellStyle name="Normal 3 3 5 3 7 2 3" xfId="21789" xr:uid="{00000000-0005-0000-0000-00001B550000}"/>
    <cellStyle name="Normal 3 3 5 3 7 3" xfId="21790" xr:uid="{00000000-0005-0000-0000-00001C550000}"/>
    <cellStyle name="Normal 3 3 5 3 7 4" xfId="21791" xr:uid="{00000000-0005-0000-0000-00001D550000}"/>
    <cellStyle name="Normal 3 3 5 3 8" xfId="21792" xr:uid="{00000000-0005-0000-0000-00001E550000}"/>
    <cellStyle name="Normal 3 3 5 3 8 2" xfId="21793" xr:uid="{00000000-0005-0000-0000-00001F550000}"/>
    <cellStyle name="Normal 3 3 5 3 8 3" xfId="21794" xr:uid="{00000000-0005-0000-0000-000020550000}"/>
    <cellStyle name="Normal 3 3 5 3 9" xfId="21795" xr:uid="{00000000-0005-0000-0000-000021550000}"/>
    <cellStyle name="Normal 3 3 5 4" xfId="21796" xr:uid="{00000000-0005-0000-0000-000022550000}"/>
    <cellStyle name="Normal 3 3 5 4 2" xfId="21797" xr:uid="{00000000-0005-0000-0000-000023550000}"/>
    <cellStyle name="Normal 3 3 5 4 2 2" xfId="21798" xr:uid="{00000000-0005-0000-0000-000024550000}"/>
    <cellStyle name="Normal 3 3 5 4 2 3" xfId="21799" xr:uid="{00000000-0005-0000-0000-000025550000}"/>
    <cellStyle name="Normal 3 3 5 4 3" xfId="21800" xr:uid="{00000000-0005-0000-0000-000026550000}"/>
    <cellStyle name="Normal 3 3 5 4 4" xfId="21801" xr:uid="{00000000-0005-0000-0000-000027550000}"/>
    <cellStyle name="Normal 3 3 5 5" xfId="21802" xr:uid="{00000000-0005-0000-0000-000028550000}"/>
    <cellStyle name="Normal 3 3 5 5 2" xfId="21803" xr:uid="{00000000-0005-0000-0000-000029550000}"/>
    <cellStyle name="Normal 3 3 5 5 2 2" xfId="21804" xr:uid="{00000000-0005-0000-0000-00002A550000}"/>
    <cellStyle name="Normal 3 3 5 5 2 3" xfId="21805" xr:uid="{00000000-0005-0000-0000-00002B550000}"/>
    <cellStyle name="Normal 3 3 5 5 3" xfId="21806" xr:uid="{00000000-0005-0000-0000-00002C550000}"/>
    <cellStyle name="Normal 3 3 5 5 4" xfId="21807" xr:uid="{00000000-0005-0000-0000-00002D550000}"/>
    <cellStyle name="Normal 3 3 5 6" xfId="21808" xr:uid="{00000000-0005-0000-0000-00002E550000}"/>
    <cellStyle name="Normal 3 3 5 6 2" xfId="21809" xr:uid="{00000000-0005-0000-0000-00002F550000}"/>
    <cellStyle name="Normal 3 3 5 6 2 2" xfId="21810" xr:uid="{00000000-0005-0000-0000-000030550000}"/>
    <cellStyle name="Normal 3 3 5 6 2 3" xfId="21811" xr:uid="{00000000-0005-0000-0000-000031550000}"/>
    <cellStyle name="Normal 3 3 5 6 3" xfId="21812" xr:uid="{00000000-0005-0000-0000-000032550000}"/>
    <cellStyle name="Normal 3 3 5 6 4" xfId="21813" xr:uid="{00000000-0005-0000-0000-000033550000}"/>
    <cellStyle name="Normal 3 3 5 7" xfId="21814" xr:uid="{00000000-0005-0000-0000-000034550000}"/>
    <cellStyle name="Normal 3 3 5 7 2" xfId="21815" xr:uid="{00000000-0005-0000-0000-000035550000}"/>
    <cellStyle name="Normal 3 3 5 7 2 2" xfId="21816" xr:uid="{00000000-0005-0000-0000-000036550000}"/>
    <cellStyle name="Normal 3 3 5 7 2 3" xfId="21817" xr:uid="{00000000-0005-0000-0000-000037550000}"/>
    <cellStyle name="Normal 3 3 5 7 3" xfId="21818" xr:uid="{00000000-0005-0000-0000-000038550000}"/>
    <cellStyle name="Normal 3 3 5 7 4" xfId="21819" xr:uid="{00000000-0005-0000-0000-000039550000}"/>
    <cellStyle name="Normal 3 3 5 8" xfId="21820" xr:uid="{00000000-0005-0000-0000-00003A550000}"/>
    <cellStyle name="Normal 3 3 5 8 2" xfId="21821" xr:uid="{00000000-0005-0000-0000-00003B550000}"/>
    <cellStyle name="Normal 3 3 5 8 2 2" xfId="21822" xr:uid="{00000000-0005-0000-0000-00003C550000}"/>
    <cellStyle name="Normal 3 3 5 8 2 3" xfId="21823" xr:uid="{00000000-0005-0000-0000-00003D550000}"/>
    <cellStyle name="Normal 3 3 5 8 3" xfId="21824" xr:uid="{00000000-0005-0000-0000-00003E550000}"/>
    <cellStyle name="Normal 3 3 5 8 4" xfId="21825" xr:uid="{00000000-0005-0000-0000-00003F550000}"/>
    <cellStyle name="Normal 3 3 5 9" xfId="21826" xr:uid="{00000000-0005-0000-0000-000040550000}"/>
    <cellStyle name="Normal 3 3 5 9 2" xfId="21827" xr:uid="{00000000-0005-0000-0000-000041550000}"/>
    <cellStyle name="Normal 3 3 5 9 2 2" xfId="21828" xr:uid="{00000000-0005-0000-0000-000042550000}"/>
    <cellStyle name="Normal 3 3 5 9 2 3" xfId="21829" xr:uid="{00000000-0005-0000-0000-000043550000}"/>
    <cellStyle name="Normal 3 3 5 9 3" xfId="21830" xr:uid="{00000000-0005-0000-0000-000044550000}"/>
    <cellStyle name="Normal 3 3 5 9 4" xfId="21831" xr:uid="{00000000-0005-0000-0000-000045550000}"/>
    <cellStyle name="Normal 3 3 6" xfId="21832" xr:uid="{00000000-0005-0000-0000-000046550000}"/>
    <cellStyle name="Normal 3 3 6 10" xfId="21833" xr:uid="{00000000-0005-0000-0000-000047550000}"/>
    <cellStyle name="Normal 3 3 6 10 2" xfId="21834" xr:uid="{00000000-0005-0000-0000-000048550000}"/>
    <cellStyle name="Normal 3 3 6 10 3" xfId="21835" xr:uid="{00000000-0005-0000-0000-000049550000}"/>
    <cellStyle name="Normal 3 3 6 11" xfId="21836" xr:uid="{00000000-0005-0000-0000-00004A550000}"/>
    <cellStyle name="Normal 3 3 6 12" xfId="21837" xr:uid="{00000000-0005-0000-0000-00004B550000}"/>
    <cellStyle name="Normal 3 3 6 2" xfId="21838" xr:uid="{00000000-0005-0000-0000-00004C550000}"/>
    <cellStyle name="Normal 3 3 6 2 10" xfId="21839" xr:uid="{00000000-0005-0000-0000-00004D550000}"/>
    <cellStyle name="Normal 3 3 6 2 2" xfId="21840" xr:uid="{00000000-0005-0000-0000-00004E550000}"/>
    <cellStyle name="Normal 3 3 6 2 2 2" xfId="21841" xr:uid="{00000000-0005-0000-0000-00004F550000}"/>
    <cellStyle name="Normal 3 3 6 2 2 2 2" xfId="21842" xr:uid="{00000000-0005-0000-0000-000050550000}"/>
    <cellStyle name="Normal 3 3 6 2 2 2 3" xfId="21843" xr:uid="{00000000-0005-0000-0000-000051550000}"/>
    <cellStyle name="Normal 3 3 6 2 2 3" xfId="21844" xr:uid="{00000000-0005-0000-0000-000052550000}"/>
    <cellStyle name="Normal 3 3 6 2 2 4" xfId="21845" xr:uid="{00000000-0005-0000-0000-000053550000}"/>
    <cellStyle name="Normal 3 3 6 2 3" xfId="21846" xr:uid="{00000000-0005-0000-0000-000054550000}"/>
    <cellStyle name="Normal 3 3 6 2 3 2" xfId="21847" xr:uid="{00000000-0005-0000-0000-000055550000}"/>
    <cellStyle name="Normal 3 3 6 2 3 2 2" xfId="21848" xr:uid="{00000000-0005-0000-0000-000056550000}"/>
    <cellStyle name="Normal 3 3 6 2 3 2 3" xfId="21849" xr:uid="{00000000-0005-0000-0000-000057550000}"/>
    <cellStyle name="Normal 3 3 6 2 3 3" xfId="21850" xr:uid="{00000000-0005-0000-0000-000058550000}"/>
    <cellStyle name="Normal 3 3 6 2 3 4" xfId="21851" xr:uid="{00000000-0005-0000-0000-000059550000}"/>
    <cellStyle name="Normal 3 3 6 2 4" xfId="21852" xr:uid="{00000000-0005-0000-0000-00005A550000}"/>
    <cellStyle name="Normal 3 3 6 2 4 2" xfId="21853" xr:uid="{00000000-0005-0000-0000-00005B550000}"/>
    <cellStyle name="Normal 3 3 6 2 4 2 2" xfId="21854" xr:uid="{00000000-0005-0000-0000-00005C550000}"/>
    <cellStyle name="Normal 3 3 6 2 4 2 3" xfId="21855" xr:uid="{00000000-0005-0000-0000-00005D550000}"/>
    <cellStyle name="Normal 3 3 6 2 4 3" xfId="21856" xr:uid="{00000000-0005-0000-0000-00005E550000}"/>
    <cellStyle name="Normal 3 3 6 2 4 4" xfId="21857" xr:uid="{00000000-0005-0000-0000-00005F550000}"/>
    <cellStyle name="Normal 3 3 6 2 5" xfId="21858" xr:uid="{00000000-0005-0000-0000-000060550000}"/>
    <cellStyle name="Normal 3 3 6 2 5 2" xfId="21859" xr:uid="{00000000-0005-0000-0000-000061550000}"/>
    <cellStyle name="Normal 3 3 6 2 5 2 2" xfId="21860" xr:uid="{00000000-0005-0000-0000-000062550000}"/>
    <cellStyle name="Normal 3 3 6 2 5 2 3" xfId="21861" xr:uid="{00000000-0005-0000-0000-000063550000}"/>
    <cellStyle name="Normal 3 3 6 2 5 3" xfId="21862" xr:uid="{00000000-0005-0000-0000-000064550000}"/>
    <cellStyle name="Normal 3 3 6 2 5 4" xfId="21863" xr:uid="{00000000-0005-0000-0000-000065550000}"/>
    <cellStyle name="Normal 3 3 6 2 6" xfId="21864" xr:uid="{00000000-0005-0000-0000-000066550000}"/>
    <cellStyle name="Normal 3 3 6 2 6 2" xfId="21865" xr:uid="{00000000-0005-0000-0000-000067550000}"/>
    <cellStyle name="Normal 3 3 6 2 6 2 2" xfId="21866" xr:uid="{00000000-0005-0000-0000-000068550000}"/>
    <cellStyle name="Normal 3 3 6 2 6 2 3" xfId="21867" xr:uid="{00000000-0005-0000-0000-000069550000}"/>
    <cellStyle name="Normal 3 3 6 2 6 3" xfId="21868" xr:uid="{00000000-0005-0000-0000-00006A550000}"/>
    <cellStyle name="Normal 3 3 6 2 6 4" xfId="21869" xr:uid="{00000000-0005-0000-0000-00006B550000}"/>
    <cellStyle name="Normal 3 3 6 2 7" xfId="21870" xr:uid="{00000000-0005-0000-0000-00006C550000}"/>
    <cellStyle name="Normal 3 3 6 2 7 2" xfId="21871" xr:uid="{00000000-0005-0000-0000-00006D550000}"/>
    <cellStyle name="Normal 3 3 6 2 7 2 2" xfId="21872" xr:uid="{00000000-0005-0000-0000-00006E550000}"/>
    <cellStyle name="Normal 3 3 6 2 7 2 3" xfId="21873" xr:uid="{00000000-0005-0000-0000-00006F550000}"/>
    <cellStyle name="Normal 3 3 6 2 7 3" xfId="21874" xr:uid="{00000000-0005-0000-0000-000070550000}"/>
    <cellStyle name="Normal 3 3 6 2 7 4" xfId="21875" xr:uid="{00000000-0005-0000-0000-000071550000}"/>
    <cellStyle name="Normal 3 3 6 2 8" xfId="21876" xr:uid="{00000000-0005-0000-0000-000072550000}"/>
    <cellStyle name="Normal 3 3 6 2 8 2" xfId="21877" xr:uid="{00000000-0005-0000-0000-000073550000}"/>
    <cellStyle name="Normal 3 3 6 2 8 3" xfId="21878" xr:uid="{00000000-0005-0000-0000-000074550000}"/>
    <cellStyle name="Normal 3 3 6 2 9" xfId="21879" xr:uid="{00000000-0005-0000-0000-000075550000}"/>
    <cellStyle name="Normal 3 3 6 3" xfId="21880" xr:uid="{00000000-0005-0000-0000-000076550000}"/>
    <cellStyle name="Normal 3 3 6 3 10" xfId="21881" xr:uid="{00000000-0005-0000-0000-000077550000}"/>
    <cellStyle name="Normal 3 3 6 3 2" xfId="21882" xr:uid="{00000000-0005-0000-0000-000078550000}"/>
    <cellStyle name="Normal 3 3 6 3 2 2" xfId="21883" xr:uid="{00000000-0005-0000-0000-000079550000}"/>
    <cellStyle name="Normal 3 3 6 3 2 2 2" xfId="21884" xr:uid="{00000000-0005-0000-0000-00007A550000}"/>
    <cellStyle name="Normal 3 3 6 3 2 2 3" xfId="21885" xr:uid="{00000000-0005-0000-0000-00007B550000}"/>
    <cellStyle name="Normal 3 3 6 3 2 3" xfId="21886" xr:uid="{00000000-0005-0000-0000-00007C550000}"/>
    <cellStyle name="Normal 3 3 6 3 2 4" xfId="21887" xr:uid="{00000000-0005-0000-0000-00007D550000}"/>
    <cellStyle name="Normal 3 3 6 3 3" xfId="21888" xr:uid="{00000000-0005-0000-0000-00007E550000}"/>
    <cellStyle name="Normal 3 3 6 3 3 2" xfId="21889" xr:uid="{00000000-0005-0000-0000-00007F550000}"/>
    <cellStyle name="Normal 3 3 6 3 3 2 2" xfId="21890" xr:uid="{00000000-0005-0000-0000-000080550000}"/>
    <cellStyle name="Normal 3 3 6 3 3 2 3" xfId="21891" xr:uid="{00000000-0005-0000-0000-000081550000}"/>
    <cellStyle name="Normal 3 3 6 3 3 3" xfId="21892" xr:uid="{00000000-0005-0000-0000-000082550000}"/>
    <cellStyle name="Normal 3 3 6 3 3 4" xfId="21893" xr:uid="{00000000-0005-0000-0000-000083550000}"/>
    <cellStyle name="Normal 3 3 6 3 4" xfId="21894" xr:uid="{00000000-0005-0000-0000-000084550000}"/>
    <cellStyle name="Normal 3 3 6 3 4 2" xfId="21895" xr:uid="{00000000-0005-0000-0000-000085550000}"/>
    <cellStyle name="Normal 3 3 6 3 4 2 2" xfId="21896" xr:uid="{00000000-0005-0000-0000-000086550000}"/>
    <cellStyle name="Normal 3 3 6 3 4 2 3" xfId="21897" xr:uid="{00000000-0005-0000-0000-000087550000}"/>
    <cellStyle name="Normal 3 3 6 3 4 3" xfId="21898" xr:uid="{00000000-0005-0000-0000-000088550000}"/>
    <cellStyle name="Normal 3 3 6 3 4 4" xfId="21899" xr:uid="{00000000-0005-0000-0000-000089550000}"/>
    <cellStyle name="Normal 3 3 6 3 5" xfId="21900" xr:uid="{00000000-0005-0000-0000-00008A550000}"/>
    <cellStyle name="Normal 3 3 6 3 5 2" xfId="21901" xr:uid="{00000000-0005-0000-0000-00008B550000}"/>
    <cellStyle name="Normal 3 3 6 3 5 2 2" xfId="21902" xr:uid="{00000000-0005-0000-0000-00008C550000}"/>
    <cellStyle name="Normal 3 3 6 3 5 2 3" xfId="21903" xr:uid="{00000000-0005-0000-0000-00008D550000}"/>
    <cellStyle name="Normal 3 3 6 3 5 3" xfId="21904" xr:uid="{00000000-0005-0000-0000-00008E550000}"/>
    <cellStyle name="Normal 3 3 6 3 5 4" xfId="21905" xr:uid="{00000000-0005-0000-0000-00008F550000}"/>
    <cellStyle name="Normal 3 3 6 3 6" xfId="21906" xr:uid="{00000000-0005-0000-0000-000090550000}"/>
    <cellStyle name="Normal 3 3 6 3 6 2" xfId="21907" xr:uid="{00000000-0005-0000-0000-000091550000}"/>
    <cellStyle name="Normal 3 3 6 3 6 2 2" xfId="21908" xr:uid="{00000000-0005-0000-0000-000092550000}"/>
    <cellStyle name="Normal 3 3 6 3 6 2 3" xfId="21909" xr:uid="{00000000-0005-0000-0000-000093550000}"/>
    <cellStyle name="Normal 3 3 6 3 6 3" xfId="21910" xr:uid="{00000000-0005-0000-0000-000094550000}"/>
    <cellStyle name="Normal 3 3 6 3 6 4" xfId="21911" xr:uid="{00000000-0005-0000-0000-000095550000}"/>
    <cellStyle name="Normal 3 3 6 3 7" xfId="21912" xr:uid="{00000000-0005-0000-0000-000096550000}"/>
    <cellStyle name="Normal 3 3 6 3 7 2" xfId="21913" xr:uid="{00000000-0005-0000-0000-000097550000}"/>
    <cellStyle name="Normal 3 3 6 3 7 2 2" xfId="21914" xr:uid="{00000000-0005-0000-0000-000098550000}"/>
    <cellStyle name="Normal 3 3 6 3 7 2 3" xfId="21915" xr:uid="{00000000-0005-0000-0000-000099550000}"/>
    <cellStyle name="Normal 3 3 6 3 7 3" xfId="21916" xr:uid="{00000000-0005-0000-0000-00009A550000}"/>
    <cellStyle name="Normal 3 3 6 3 7 4" xfId="21917" xr:uid="{00000000-0005-0000-0000-00009B550000}"/>
    <cellStyle name="Normal 3 3 6 3 8" xfId="21918" xr:uid="{00000000-0005-0000-0000-00009C550000}"/>
    <cellStyle name="Normal 3 3 6 3 8 2" xfId="21919" xr:uid="{00000000-0005-0000-0000-00009D550000}"/>
    <cellStyle name="Normal 3 3 6 3 8 3" xfId="21920" xr:uid="{00000000-0005-0000-0000-00009E550000}"/>
    <cellStyle name="Normal 3 3 6 3 9" xfId="21921" xr:uid="{00000000-0005-0000-0000-00009F550000}"/>
    <cellStyle name="Normal 3 3 6 4" xfId="21922" xr:uid="{00000000-0005-0000-0000-0000A0550000}"/>
    <cellStyle name="Normal 3 3 6 4 2" xfId="21923" xr:uid="{00000000-0005-0000-0000-0000A1550000}"/>
    <cellStyle name="Normal 3 3 6 4 2 2" xfId="21924" xr:uid="{00000000-0005-0000-0000-0000A2550000}"/>
    <cellStyle name="Normal 3 3 6 4 2 3" xfId="21925" xr:uid="{00000000-0005-0000-0000-0000A3550000}"/>
    <cellStyle name="Normal 3 3 6 4 3" xfId="21926" xr:uid="{00000000-0005-0000-0000-0000A4550000}"/>
    <cellStyle name="Normal 3 3 6 4 4" xfId="21927" xr:uid="{00000000-0005-0000-0000-0000A5550000}"/>
    <cellStyle name="Normal 3 3 6 5" xfId="21928" xr:uid="{00000000-0005-0000-0000-0000A6550000}"/>
    <cellStyle name="Normal 3 3 6 5 2" xfId="21929" xr:uid="{00000000-0005-0000-0000-0000A7550000}"/>
    <cellStyle name="Normal 3 3 6 5 2 2" xfId="21930" xr:uid="{00000000-0005-0000-0000-0000A8550000}"/>
    <cellStyle name="Normal 3 3 6 5 2 3" xfId="21931" xr:uid="{00000000-0005-0000-0000-0000A9550000}"/>
    <cellStyle name="Normal 3 3 6 5 3" xfId="21932" xr:uid="{00000000-0005-0000-0000-0000AA550000}"/>
    <cellStyle name="Normal 3 3 6 5 4" xfId="21933" xr:uid="{00000000-0005-0000-0000-0000AB550000}"/>
    <cellStyle name="Normal 3 3 6 6" xfId="21934" xr:uid="{00000000-0005-0000-0000-0000AC550000}"/>
    <cellStyle name="Normal 3 3 6 6 2" xfId="21935" xr:uid="{00000000-0005-0000-0000-0000AD550000}"/>
    <cellStyle name="Normal 3 3 6 6 2 2" xfId="21936" xr:uid="{00000000-0005-0000-0000-0000AE550000}"/>
    <cellStyle name="Normal 3 3 6 6 2 3" xfId="21937" xr:uid="{00000000-0005-0000-0000-0000AF550000}"/>
    <cellStyle name="Normal 3 3 6 6 3" xfId="21938" xr:uid="{00000000-0005-0000-0000-0000B0550000}"/>
    <cellStyle name="Normal 3 3 6 6 4" xfId="21939" xr:uid="{00000000-0005-0000-0000-0000B1550000}"/>
    <cellStyle name="Normal 3 3 6 7" xfId="21940" xr:uid="{00000000-0005-0000-0000-0000B2550000}"/>
    <cellStyle name="Normal 3 3 6 7 2" xfId="21941" xr:uid="{00000000-0005-0000-0000-0000B3550000}"/>
    <cellStyle name="Normal 3 3 6 7 2 2" xfId="21942" xr:uid="{00000000-0005-0000-0000-0000B4550000}"/>
    <cellStyle name="Normal 3 3 6 7 2 3" xfId="21943" xr:uid="{00000000-0005-0000-0000-0000B5550000}"/>
    <cellStyle name="Normal 3 3 6 7 3" xfId="21944" xr:uid="{00000000-0005-0000-0000-0000B6550000}"/>
    <cellStyle name="Normal 3 3 6 7 4" xfId="21945" xr:uid="{00000000-0005-0000-0000-0000B7550000}"/>
    <cellStyle name="Normal 3 3 6 8" xfId="21946" xr:uid="{00000000-0005-0000-0000-0000B8550000}"/>
    <cellStyle name="Normal 3 3 6 8 2" xfId="21947" xr:uid="{00000000-0005-0000-0000-0000B9550000}"/>
    <cellStyle name="Normal 3 3 6 8 2 2" xfId="21948" xr:uid="{00000000-0005-0000-0000-0000BA550000}"/>
    <cellStyle name="Normal 3 3 6 8 2 3" xfId="21949" xr:uid="{00000000-0005-0000-0000-0000BB550000}"/>
    <cellStyle name="Normal 3 3 6 8 3" xfId="21950" xr:uid="{00000000-0005-0000-0000-0000BC550000}"/>
    <cellStyle name="Normal 3 3 6 8 4" xfId="21951" xr:uid="{00000000-0005-0000-0000-0000BD550000}"/>
    <cellStyle name="Normal 3 3 6 9" xfId="21952" xr:uid="{00000000-0005-0000-0000-0000BE550000}"/>
    <cellStyle name="Normal 3 3 6 9 2" xfId="21953" xr:uid="{00000000-0005-0000-0000-0000BF550000}"/>
    <cellStyle name="Normal 3 3 6 9 2 2" xfId="21954" xr:uid="{00000000-0005-0000-0000-0000C0550000}"/>
    <cellStyle name="Normal 3 3 6 9 2 3" xfId="21955" xr:uid="{00000000-0005-0000-0000-0000C1550000}"/>
    <cellStyle name="Normal 3 3 6 9 3" xfId="21956" xr:uid="{00000000-0005-0000-0000-0000C2550000}"/>
    <cellStyle name="Normal 3 3 6 9 4" xfId="21957" xr:uid="{00000000-0005-0000-0000-0000C3550000}"/>
    <cellStyle name="Normal 3 3 7" xfId="21958" xr:uid="{00000000-0005-0000-0000-0000C4550000}"/>
    <cellStyle name="Normal 3 3 7 10" xfId="21959" xr:uid="{00000000-0005-0000-0000-0000C5550000}"/>
    <cellStyle name="Normal 3 3 7 2" xfId="21960" xr:uid="{00000000-0005-0000-0000-0000C6550000}"/>
    <cellStyle name="Normal 3 3 7 2 2" xfId="21961" xr:uid="{00000000-0005-0000-0000-0000C7550000}"/>
    <cellStyle name="Normal 3 3 7 2 2 2" xfId="21962" xr:uid="{00000000-0005-0000-0000-0000C8550000}"/>
    <cellStyle name="Normal 3 3 7 2 2 3" xfId="21963" xr:uid="{00000000-0005-0000-0000-0000C9550000}"/>
    <cellStyle name="Normal 3 3 7 2 3" xfId="21964" xr:uid="{00000000-0005-0000-0000-0000CA550000}"/>
    <cellStyle name="Normal 3 3 7 2 4" xfId="21965" xr:uid="{00000000-0005-0000-0000-0000CB550000}"/>
    <cellStyle name="Normal 3 3 7 3" xfId="21966" xr:uid="{00000000-0005-0000-0000-0000CC550000}"/>
    <cellStyle name="Normal 3 3 7 3 2" xfId="21967" xr:uid="{00000000-0005-0000-0000-0000CD550000}"/>
    <cellStyle name="Normal 3 3 7 3 2 2" xfId="21968" xr:uid="{00000000-0005-0000-0000-0000CE550000}"/>
    <cellStyle name="Normal 3 3 7 3 2 3" xfId="21969" xr:uid="{00000000-0005-0000-0000-0000CF550000}"/>
    <cellStyle name="Normal 3 3 7 3 3" xfId="21970" xr:uid="{00000000-0005-0000-0000-0000D0550000}"/>
    <cellStyle name="Normal 3 3 7 3 4" xfId="21971" xr:uid="{00000000-0005-0000-0000-0000D1550000}"/>
    <cellStyle name="Normal 3 3 7 4" xfId="21972" xr:uid="{00000000-0005-0000-0000-0000D2550000}"/>
    <cellStyle name="Normal 3 3 7 4 2" xfId="21973" xr:uid="{00000000-0005-0000-0000-0000D3550000}"/>
    <cellStyle name="Normal 3 3 7 4 2 2" xfId="21974" xr:uid="{00000000-0005-0000-0000-0000D4550000}"/>
    <cellStyle name="Normal 3 3 7 4 2 3" xfId="21975" xr:uid="{00000000-0005-0000-0000-0000D5550000}"/>
    <cellStyle name="Normal 3 3 7 4 3" xfId="21976" xr:uid="{00000000-0005-0000-0000-0000D6550000}"/>
    <cellStyle name="Normal 3 3 7 4 4" xfId="21977" xr:uid="{00000000-0005-0000-0000-0000D7550000}"/>
    <cellStyle name="Normal 3 3 7 5" xfId="21978" xr:uid="{00000000-0005-0000-0000-0000D8550000}"/>
    <cellStyle name="Normal 3 3 7 5 2" xfId="21979" xr:uid="{00000000-0005-0000-0000-0000D9550000}"/>
    <cellStyle name="Normal 3 3 7 5 2 2" xfId="21980" xr:uid="{00000000-0005-0000-0000-0000DA550000}"/>
    <cellStyle name="Normal 3 3 7 5 2 3" xfId="21981" xr:uid="{00000000-0005-0000-0000-0000DB550000}"/>
    <cellStyle name="Normal 3 3 7 5 3" xfId="21982" xr:uid="{00000000-0005-0000-0000-0000DC550000}"/>
    <cellStyle name="Normal 3 3 7 5 4" xfId="21983" xr:uid="{00000000-0005-0000-0000-0000DD550000}"/>
    <cellStyle name="Normal 3 3 7 6" xfId="21984" xr:uid="{00000000-0005-0000-0000-0000DE550000}"/>
    <cellStyle name="Normal 3 3 7 6 2" xfId="21985" xr:uid="{00000000-0005-0000-0000-0000DF550000}"/>
    <cellStyle name="Normal 3 3 7 6 2 2" xfId="21986" xr:uid="{00000000-0005-0000-0000-0000E0550000}"/>
    <cellStyle name="Normal 3 3 7 6 2 3" xfId="21987" xr:uid="{00000000-0005-0000-0000-0000E1550000}"/>
    <cellStyle name="Normal 3 3 7 6 3" xfId="21988" xr:uid="{00000000-0005-0000-0000-0000E2550000}"/>
    <cellStyle name="Normal 3 3 7 6 4" xfId="21989" xr:uid="{00000000-0005-0000-0000-0000E3550000}"/>
    <cellStyle name="Normal 3 3 7 7" xfId="21990" xr:uid="{00000000-0005-0000-0000-0000E4550000}"/>
    <cellStyle name="Normal 3 3 7 7 2" xfId="21991" xr:uid="{00000000-0005-0000-0000-0000E5550000}"/>
    <cellStyle name="Normal 3 3 7 7 2 2" xfId="21992" xr:uid="{00000000-0005-0000-0000-0000E6550000}"/>
    <cellStyle name="Normal 3 3 7 7 2 3" xfId="21993" xr:uid="{00000000-0005-0000-0000-0000E7550000}"/>
    <cellStyle name="Normal 3 3 7 7 3" xfId="21994" xr:uid="{00000000-0005-0000-0000-0000E8550000}"/>
    <cellStyle name="Normal 3 3 7 7 4" xfId="21995" xr:uid="{00000000-0005-0000-0000-0000E9550000}"/>
    <cellStyle name="Normal 3 3 7 8" xfId="21996" xr:uid="{00000000-0005-0000-0000-0000EA550000}"/>
    <cellStyle name="Normal 3 3 7 8 2" xfId="21997" xr:uid="{00000000-0005-0000-0000-0000EB550000}"/>
    <cellStyle name="Normal 3 3 7 8 3" xfId="21998" xr:uid="{00000000-0005-0000-0000-0000EC550000}"/>
    <cellStyle name="Normal 3 3 7 9" xfId="21999" xr:uid="{00000000-0005-0000-0000-0000ED550000}"/>
    <cellStyle name="Normal 3 3 8" xfId="22000" xr:uid="{00000000-0005-0000-0000-0000EE550000}"/>
    <cellStyle name="Normal 3 3 8 10" xfId="22001" xr:uid="{00000000-0005-0000-0000-0000EF550000}"/>
    <cellStyle name="Normal 3 3 8 2" xfId="22002" xr:uid="{00000000-0005-0000-0000-0000F0550000}"/>
    <cellStyle name="Normal 3 3 8 2 2" xfId="22003" xr:uid="{00000000-0005-0000-0000-0000F1550000}"/>
    <cellStyle name="Normal 3 3 8 2 2 2" xfId="22004" xr:uid="{00000000-0005-0000-0000-0000F2550000}"/>
    <cellStyle name="Normal 3 3 8 2 2 3" xfId="22005" xr:uid="{00000000-0005-0000-0000-0000F3550000}"/>
    <cellStyle name="Normal 3 3 8 2 3" xfId="22006" xr:uid="{00000000-0005-0000-0000-0000F4550000}"/>
    <cellStyle name="Normal 3 3 8 2 4" xfId="22007" xr:uid="{00000000-0005-0000-0000-0000F5550000}"/>
    <cellStyle name="Normal 3 3 8 3" xfId="22008" xr:uid="{00000000-0005-0000-0000-0000F6550000}"/>
    <cellStyle name="Normal 3 3 8 3 2" xfId="22009" xr:uid="{00000000-0005-0000-0000-0000F7550000}"/>
    <cellStyle name="Normal 3 3 8 3 2 2" xfId="22010" xr:uid="{00000000-0005-0000-0000-0000F8550000}"/>
    <cellStyle name="Normal 3 3 8 3 2 3" xfId="22011" xr:uid="{00000000-0005-0000-0000-0000F9550000}"/>
    <cellStyle name="Normal 3 3 8 3 3" xfId="22012" xr:uid="{00000000-0005-0000-0000-0000FA550000}"/>
    <cellStyle name="Normal 3 3 8 3 4" xfId="22013" xr:uid="{00000000-0005-0000-0000-0000FB550000}"/>
    <cellStyle name="Normal 3 3 8 4" xfId="22014" xr:uid="{00000000-0005-0000-0000-0000FC550000}"/>
    <cellStyle name="Normal 3 3 8 4 2" xfId="22015" xr:uid="{00000000-0005-0000-0000-0000FD550000}"/>
    <cellStyle name="Normal 3 3 8 4 2 2" xfId="22016" xr:uid="{00000000-0005-0000-0000-0000FE550000}"/>
    <cellStyle name="Normal 3 3 8 4 2 3" xfId="22017" xr:uid="{00000000-0005-0000-0000-0000FF550000}"/>
    <cellStyle name="Normal 3 3 8 4 3" xfId="22018" xr:uid="{00000000-0005-0000-0000-000000560000}"/>
    <cellStyle name="Normal 3 3 8 4 4" xfId="22019" xr:uid="{00000000-0005-0000-0000-000001560000}"/>
    <cellStyle name="Normal 3 3 8 5" xfId="22020" xr:uid="{00000000-0005-0000-0000-000002560000}"/>
    <cellStyle name="Normal 3 3 8 5 2" xfId="22021" xr:uid="{00000000-0005-0000-0000-000003560000}"/>
    <cellStyle name="Normal 3 3 8 5 2 2" xfId="22022" xr:uid="{00000000-0005-0000-0000-000004560000}"/>
    <cellStyle name="Normal 3 3 8 5 2 3" xfId="22023" xr:uid="{00000000-0005-0000-0000-000005560000}"/>
    <cellStyle name="Normal 3 3 8 5 3" xfId="22024" xr:uid="{00000000-0005-0000-0000-000006560000}"/>
    <cellStyle name="Normal 3 3 8 5 4" xfId="22025" xr:uid="{00000000-0005-0000-0000-000007560000}"/>
    <cellStyle name="Normal 3 3 8 6" xfId="22026" xr:uid="{00000000-0005-0000-0000-000008560000}"/>
    <cellStyle name="Normal 3 3 8 6 2" xfId="22027" xr:uid="{00000000-0005-0000-0000-000009560000}"/>
    <cellStyle name="Normal 3 3 8 6 2 2" xfId="22028" xr:uid="{00000000-0005-0000-0000-00000A560000}"/>
    <cellStyle name="Normal 3 3 8 6 2 3" xfId="22029" xr:uid="{00000000-0005-0000-0000-00000B560000}"/>
    <cellStyle name="Normal 3 3 8 6 3" xfId="22030" xr:uid="{00000000-0005-0000-0000-00000C560000}"/>
    <cellStyle name="Normal 3 3 8 6 4" xfId="22031" xr:uid="{00000000-0005-0000-0000-00000D560000}"/>
    <cellStyle name="Normal 3 3 8 7" xfId="22032" xr:uid="{00000000-0005-0000-0000-00000E560000}"/>
    <cellStyle name="Normal 3 3 8 7 2" xfId="22033" xr:uid="{00000000-0005-0000-0000-00000F560000}"/>
    <cellStyle name="Normal 3 3 8 7 2 2" xfId="22034" xr:uid="{00000000-0005-0000-0000-000010560000}"/>
    <cellStyle name="Normal 3 3 8 7 2 3" xfId="22035" xr:uid="{00000000-0005-0000-0000-000011560000}"/>
    <cellStyle name="Normal 3 3 8 7 3" xfId="22036" xr:uid="{00000000-0005-0000-0000-000012560000}"/>
    <cellStyle name="Normal 3 3 8 7 4" xfId="22037" xr:uid="{00000000-0005-0000-0000-000013560000}"/>
    <cellStyle name="Normal 3 3 8 8" xfId="22038" xr:uid="{00000000-0005-0000-0000-000014560000}"/>
    <cellStyle name="Normal 3 3 8 8 2" xfId="22039" xr:uid="{00000000-0005-0000-0000-000015560000}"/>
    <cellStyle name="Normal 3 3 8 8 3" xfId="22040" xr:uid="{00000000-0005-0000-0000-000016560000}"/>
    <cellStyle name="Normal 3 3 8 9" xfId="22041" xr:uid="{00000000-0005-0000-0000-000017560000}"/>
    <cellStyle name="Normal 3 3 9" xfId="22042" xr:uid="{00000000-0005-0000-0000-000018560000}"/>
    <cellStyle name="Normal 3 3 9 2" xfId="22043" xr:uid="{00000000-0005-0000-0000-000019560000}"/>
    <cellStyle name="Normal 3 3 9 2 2" xfId="22044" xr:uid="{00000000-0005-0000-0000-00001A560000}"/>
    <cellStyle name="Normal 3 3 9 2 3" xfId="22045" xr:uid="{00000000-0005-0000-0000-00001B560000}"/>
    <cellStyle name="Normal 3 3 9 3" xfId="22046" xr:uid="{00000000-0005-0000-0000-00001C560000}"/>
    <cellStyle name="Normal 3 3 9 4" xfId="22047" xr:uid="{00000000-0005-0000-0000-00001D560000}"/>
    <cellStyle name="Normal 3 4" xfId="22048" xr:uid="{00000000-0005-0000-0000-00001E560000}"/>
    <cellStyle name="Normal 3 4 10" xfId="22049" xr:uid="{00000000-0005-0000-0000-00001F560000}"/>
    <cellStyle name="Normal 3 4 10 2" xfId="22050" xr:uid="{00000000-0005-0000-0000-000020560000}"/>
    <cellStyle name="Normal 3 4 10 2 2" xfId="22051" xr:uid="{00000000-0005-0000-0000-000021560000}"/>
    <cellStyle name="Normal 3 4 10 2 3" xfId="22052" xr:uid="{00000000-0005-0000-0000-000022560000}"/>
    <cellStyle name="Normal 3 4 10 3" xfId="22053" xr:uid="{00000000-0005-0000-0000-000023560000}"/>
    <cellStyle name="Normal 3 4 10 4" xfId="22054" xr:uid="{00000000-0005-0000-0000-000024560000}"/>
    <cellStyle name="Normal 3 4 11" xfId="22055" xr:uid="{00000000-0005-0000-0000-000025560000}"/>
    <cellStyle name="Normal 3 4 11 2" xfId="22056" xr:uid="{00000000-0005-0000-0000-000026560000}"/>
    <cellStyle name="Normal 3 4 11 2 2" xfId="22057" xr:uid="{00000000-0005-0000-0000-000027560000}"/>
    <cellStyle name="Normal 3 4 11 2 3" xfId="22058" xr:uid="{00000000-0005-0000-0000-000028560000}"/>
    <cellStyle name="Normal 3 4 11 3" xfId="22059" xr:uid="{00000000-0005-0000-0000-000029560000}"/>
    <cellStyle name="Normal 3 4 11 4" xfId="22060" xr:uid="{00000000-0005-0000-0000-00002A560000}"/>
    <cellStyle name="Normal 3 4 12" xfId="22061" xr:uid="{00000000-0005-0000-0000-00002B560000}"/>
    <cellStyle name="Normal 3 4 12 2" xfId="22062" xr:uid="{00000000-0005-0000-0000-00002C560000}"/>
    <cellStyle name="Normal 3 4 12 2 2" xfId="22063" xr:uid="{00000000-0005-0000-0000-00002D560000}"/>
    <cellStyle name="Normal 3 4 12 2 3" xfId="22064" xr:uid="{00000000-0005-0000-0000-00002E560000}"/>
    <cellStyle name="Normal 3 4 12 3" xfId="22065" xr:uid="{00000000-0005-0000-0000-00002F560000}"/>
    <cellStyle name="Normal 3 4 12 4" xfId="22066" xr:uid="{00000000-0005-0000-0000-000030560000}"/>
    <cellStyle name="Normal 3 4 13" xfId="22067" xr:uid="{00000000-0005-0000-0000-000031560000}"/>
    <cellStyle name="Normal 3 4 13 2" xfId="22068" xr:uid="{00000000-0005-0000-0000-000032560000}"/>
    <cellStyle name="Normal 3 4 13 2 2" xfId="22069" xr:uid="{00000000-0005-0000-0000-000033560000}"/>
    <cellStyle name="Normal 3 4 13 2 3" xfId="22070" xr:uid="{00000000-0005-0000-0000-000034560000}"/>
    <cellStyle name="Normal 3 4 13 3" xfId="22071" xr:uid="{00000000-0005-0000-0000-000035560000}"/>
    <cellStyle name="Normal 3 4 13 4" xfId="22072" xr:uid="{00000000-0005-0000-0000-000036560000}"/>
    <cellStyle name="Normal 3 4 14" xfId="22073" xr:uid="{00000000-0005-0000-0000-000037560000}"/>
    <cellStyle name="Normal 3 4 14 2" xfId="22074" xr:uid="{00000000-0005-0000-0000-000038560000}"/>
    <cellStyle name="Normal 3 4 14 2 2" xfId="22075" xr:uid="{00000000-0005-0000-0000-000039560000}"/>
    <cellStyle name="Normal 3 4 14 2 3" xfId="22076" xr:uid="{00000000-0005-0000-0000-00003A560000}"/>
    <cellStyle name="Normal 3 4 14 3" xfId="22077" xr:uid="{00000000-0005-0000-0000-00003B560000}"/>
    <cellStyle name="Normal 3 4 14 4" xfId="22078" xr:uid="{00000000-0005-0000-0000-00003C560000}"/>
    <cellStyle name="Normal 3 4 15" xfId="22079" xr:uid="{00000000-0005-0000-0000-00003D560000}"/>
    <cellStyle name="Normal 3 4 15 2" xfId="22080" xr:uid="{00000000-0005-0000-0000-00003E560000}"/>
    <cellStyle name="Normal 3 4 15 3" xfId="22081" xr:uid="{00000000-0005-0000-0000-00003F560000}"/>
    <cellStyle name="Normal 3 4 16" xfId="22082" xr:uid="{00000000-0005-0000-0000-000040560000}"/>
    <cellStyle name="Normal 3 4 17" xfId="22083" xr:uid="{00000000-0005-0000-0000-000041560000}"/>
    <cellStyle name="Normal 3 4 18" xfId="22084" xr:uid="{00000000-0005-0000-0000-000042560000}"/>
    <cellStyle name="Normal 3 4 2" xfId="22085" xr:uid="{00000000-0005-0000-0000-000043560000}"/>
    <cellStyle name="Normal 3 4 2 10" xfId="22086" xr:uid="{00000000-0005-0000-0000-000044560000}"/>
    <cellStyle name="Normal 3 4 2 10 2" xfId="22087" xr:uid="{00000000-0005-0000-0000-000045560000}"/>
    <cellStyle name="Normal 3 4 2 10 2 2" xfId="22088" xr:uid="{00000000-0005-0000-0000-000046560000}"/>
    <cellStyle name="Normal 3 4 2 10 2 3" xfId="22089" xr:uid="{00000000-0005-0000-0000-000047560000}"/>
    <cellStyle name="Normal 3 4 2 10 3" xfId="22090" xr:uid="{00000000-0005-0000-0000-000048560000}"/>
    <cellStyle name="Normal 3 4 2 10 4" xfId="22091" xr:uid="{00000000-0005-0000-0000-000049560000}"/>
    <cellStyle name="Normal 3 4 2 11" xfId="22092" xr:uid="{00000000-0005-0000-0000-00004A560000}"/>
    <cellStyle name="Normal 3 4 2 11 2" xfId="22093" xr:uid="{00000000-0005-0000-0000-00004B560000}"/>
    <cellStyle name="Normal 3 4 2 11 2 2" xfId="22094" xr:uid="{00000000-0005-0000-0000-00004C560000}"/>
    <cellStyle name="Normal 3 4 2 11 2 3" xfId="22095" xr:uid="{00000000-0005-0000-0000-00004D560000}"/>
    <cellStyle name="Normal 3 4 2 11 3" xfId="22096" xr:uid="{00000000-0005-0000-0000-00004E560000}"/>
    <cellStyle name="Normal 3 4 2 11 4" xfId="22097" xr:uid="{00000000-0005-0000-0000-00004F560000}"/>
    <cellStyle name="Normal 3 4 2 12" xfId="22098" xr:uid="{00000000-0005-0000-0000-000050560000}"/>
    <cellStyle name="Normal 3 4 2 12 2" xfId="22099" xr:uid="{00000000-0005-0000-0000-000051560000}"/>
    <cellStyle name="Normal 3 4 2 12 2 2" xfId="22100" xr:uid="{00000000-0005-0000-0000-000052560000}"/>
    <cellStyle name="Normal 3 4 2 12 2 3" xfId="22101" xr:uid="{00000000-0005-0000-0000-000053560000}"/>
    <cellStyle name="Normal 3 4 2 12 3" xfId="22102" xr:uid="{00000000-0005-0000-0000-000054560000}"/>
    <cellStyle name="Normal 3 4 2 12 4" xfId="22103" xr:uid="{00000000-0005-0000-0000-000055560000}"/>
    <cellStyle name="Normal 3 4 2 13" xfId="22104" xr:uid="{00000000-0005-0000-0000-000056560000}"/>
    <cellStyle name="Normal 3 4 2 13 2" xfId="22105" xr:uid="{00000000-0005-0000-0000-000057560000}"/>
    <cellStyle name="Normal 3 4 2 13 2 2" xfId="22106" xr:uid="{00000000-0005-0000-0000-000058560000}"/>
    <cellStyle name="Normal 3 4 2 13 2 3" xfId="22107" xr:uid="{00000000-0005-0000-0000-000059560000}"/>
    <cellStyle name="Normal 3 4 2 13 3" xfId="22108" xr:uid="{00000000-0005-0000-0000-00005A560000}"/>
    <cellStyle name="Normal 3 4 2 13 4" xfId="22109" xr:uid="{00000000-0005-0000-0000-00005B560000}"/>
    <cellStyle name="Normal 3 4 2 14" xfId="22110" xr:uid="{00000000-0005-0000-0000-00005C560000}"/>
    <cellStyle name="Normal 3 4 2 14 2" xfId="22111" xr:uid="{00000000-0005-0000-0000-00005D560000}"/>
    <cellStyle name="Normal 3 4 2 14 3" xfId="22112" xr:uid="{00000000-0005-0000-0000-00005E560000}"/>
    <cellStyle name="Normal 3 4 2 15" xfId="22113" xr:uid="{00000000-0005-0000-0000-00005F560000}"/>
    <cellStyle name="Normal 3 4 2 16" xfId="22114" xr:uid="{00000000-0005-0000-0000-000060560000}"/>
    <cellStyle name="Normal 3 4 2 2" xfId="22115" xr:uid="{00000000-0005-0000-0000-000061560000}"/>
    <cellStyle name="Normal 3 4 2 2 10" xfId="22116" xr:uid="{00000000-0005-0000-0000-000062560000}"/>
    <cellStyle name="Normal 3 4 2 2 10 2" xfId="22117" xr:uid="{00000000-0005-0000-0000-000063560000}"/>
    <cellStyle name="Normal 3 4 2 2 10 3" xfId="22118" xr:uid="{00000000-0005-0000-0000-000064560000}"/>
    <cellStyle name="Normal 3 4 2 2 11" xfId="22119" xr:uid="{00000000-0005-0000-0000-000065560000}"/>
    <cellStyle name="Normal 3 4 2 2 12" xfId="22120" xr:uid="{00000000-0005-0000-0000-000066560000}"/>
    <cellStyle name="Normal 3 4 2 2 2" xfId="22121" xr:uid="{00000000-0005-0000-0000-000067560000}"/>
    <cellStyle name="Normal 3 4 2 2 2 10" xfId="22122" xr:uid="{00000000-0005-0000-0000-000068560000}"/>
    <cellStyle name="Normal 3 4 2 2 2 2" xfId="22123" xr:uid="{00000000-0005-0000-0000-000069560000}"/>
    <cellStyle name="Normal 3 4 2 2 2 2 2" xfId="22124" xr:uid="{00000000-0005-0000-0000-00006A560000}"/>
    <cellStyle name="Normal 3 4 2 2 2 2 2 2" xfId="22125" xr:uid="{00000000-0005-0000-0000-00006B560000}"/>
    <cellStyle name="Normal 3 4 2 2 2 2 2 3" xfId="22126" xr:uid="{00000000-0005-0000-0000-00006C560000}"/>
    <cellStyle name="Normal 3 4 2 2 2 2 3" xfId="22127" xr:uid="{00000000-0005-0000-0000-00006D560000}"/>
    <cellStyle name="Normal 3 4 2 2 2 2 4" xfId="22128" xr:uid="{00000000-0005-0000-0000-00006E560000}"/>
    <cellStyle name="Normal 3 4 2 2 2 3" xfId="22129" xr:uid="{00000000-0005-0000-0000-00006F560000}"/>
    <cellStyle name="Normal 3 4 2 2 2 3 2" xfId="22130" xr:uid="{00000000-0005-0000-0000-000070560000}"/>
    <cellStyle name="Normal 3 4 2 2 2 3 2 2" xfId="22131" xr:uid="{00000000-0005-0000-0000-000071560000}"/>
    <cellStyle name="Normal 3 4 2 2 2 3 2 3" xfId="22132" xr:uid="{00000000-0005-0000-0000-000072560000}"/>
    <cellStyle name="Normal 3 4 2 2 2 3 3" xfId="22133" xr:uid="{00000000-0005-0000-0000-000073560000}"/>
    <cellStyle name="Normal 3 4 2 2 2 3 4" xfId="22134" xr:uid="{00000000-0005-0000-0000-000074560000}"/>
    <cellStyle name="Normal 3 4 2 2 2 4" xfId="22135" xr:uid="{00000000-0005-0000-0000-000075560000}"/>
    <cellStyle name="Normal 3 4 2 2 2 4 2" xfId="22136" xr:uid="{00000000-0005-0000-0000-000076560000}"/>
    <cellStyle name="Normal 3 4 2 2 2 4 2 2" xfId="22137" xr:uid="{00000000-0005-0000-0000-000077560000}"/>
    <cellStyle name="Normal 3 4 2 2 2 4 2 3" xfId="22138" xr:uid="{00000000-0005-0000-0000-000078560000}"/>
    <cellStyle name="Normal 3 4 2 2 2 4 3" xfId="22139" xr:uid="{00000000-0005-0000-0000-000079560000}"/>
    <cellStyle name="Normal 3 4 2 2 2 4 4" xfId="22140" xr:uid="{00000000-0005-0000-0000-00007A560000}"/>
    <cellStyle name="Normal 3 4 2 2 2 5" xfId="22141" xr:uid="{00000000-0005-0000-0000-00007B560000}"/>
    <cellStyle name="Normal 3 4 2 2 2 5 2" xfId="22142" xr:uid="{00000000-0005-0000-0000-00007C560000}"/>
    <cellStyle name="Normal 3 4 2 2 2 5 2 2" xfId="22143" xr:uid="{00000000-0005-0000-0000-00007D560000}"/>
    <cellStyle name="Normal 3 4 2 2 2 5 2 3" xfId="22144" xr:uid="{00000000-0005-0000-0000-00007E560000}"/>
    <cellStyle name="Normal 3 4 2 2 2 5 3" xfId="22145" xr:uid="{00000000-0005-0000-0000-00007F560000}"/>
    <cellStyle name="Normal 3 4 2 2 2 5 4" xfId="22146" xr:uid="{00000000-0005-0000-0000-000080560000}"/>
    <cellStyle name="Normal 3 4 2 2 2 6" xfId="22147" xr:uid="{00000000-0005-0000-0000-000081560000}"/>
    <cellStyle name="Normal 3 4 2 2 2 6 2" xfId="22148" xr:uid="{00000000-0005-0000-0000-000082560000}"/>
    <cellStyle name="Normal 3 4 2 2 2 6 2 2" xfId="22149" xr:uid="{00000000-0005-0000-0000-000083560000}"/>
    <cellStyle name="Normal 3 4 2 2 2 6 2 3" xfId="22150" xr:uid="{00000000-0005-0000-0000-000084560000}"/>
    <cellStyle name="Normal 3 4 2 2 2 6 3" xfId="22151" xr:uid="{00000000-0005-0000-0000-000085560000}"/>
    <cellStyle name="Normal 3 4 2 2 2 6 4" xfId="22152" xr:uid="{00000000-0005-0000-0000-000086560000}"/>
    <cellStyle name="Normal 3 4 2 2 2 7" xfId="22153" xr:uid="{00000000-0005-0000-0000-000087560000}"/>
    <cellStyle name="Normal 3 4 2 2 2 7 2" xfId="22154" xr:uid="{00000000-0005-0000-0000-000088560000}"/>
    <cellStyle name="Normal 3 4 2 2 2 7 2 2" xfId="22155" xr:uid="{00000000-0005-0000-0000-000089560000}"/>
    <cellStyle name="Normal 3 4 2 2 2 7 2 3" xfId="22156" xr:uid="{00000000-0005-0000-0000-00008A560000}"/>
    <cellStyle name="Normal 3 4 2 2 2 7 3" xfId="22157" xr:uid="{00000000-0005-0000-0000-00008B560000}"/>
    <cellStyle name="Normal 3 4 2 2 2 7 4" xfId="22158" xr:uid="{00000000-0005-0000-0000-00008C560000}"/>
    <cellStyle name="Normal 3 4 2 2 2 8" xfId="22159" xr:uid="{00000000-0005-0000-0000-00008D560000}"/>
    <cellStyle name="Normal 3 4 2 2 2 8 2" xfId="22160" xr:uid="{00000000-0005-0000-0000-00008E560000}"/>
    <cellStyle name="Normal 3 4 2 2 2 8 3" xfId="22161" xr:uid="{00000000-0005-0000-0000-00008F560000}"/>
    <cellStyle name="Normal 3 4 2 2 2 9" xfId="22162" xr:uid="{00000000-0005-0000-0000-000090560000}"/>
    <cellStyle name="Normal 3 4 2 2 3" xfId="22163" xr:uid="{00000000-0005-0000-0000-000091560000}"/>
    <cellStyle name="Normal 3 4 2 2 3 10" xfId="22164" xr:uid="{00000000-0005-0000-0000-000092560000}"/>
    <cellStyle name="Normal 3 4 2 2 3 2" xfId="22165" xr:uid="{00000000-0005-0000-0000-000093560000}"/>
    <cellStyle name="Normal 3 4 2 2 3 2 2" xfId="22166" xr:uid="{00000000-0005-0000-0000-000094560000}"/>
    <cellStyle name="Normal 3 4 2 2 3 2 2 2" xfId="22167" xr:uid="{00000000-0005-0000-0000-000095560000}"/>
    <cellStyle name="Normal 3 4 2 2 3 2 2 3" xfId="22168" xr:uid="{00000000-0005-0000-0000-000096560000}"/>
    <cellStyle name="Normal 3 4 2 2 3 2 3" xfId="22169" xr:uid="{00000000-0005-0000-0000-000097560000}"/>
    <cellStyle name="Normal 3 4 2 2 3 2 4" xfId="22170" xr:uid="{00000000-0005-0000-0000-000098560000}"/>
    <cellStyle name="Normal 3 4 2 2 3 3" xfId="22171" xr:uid="{00000000-0005-0000-0000-000099560000}"/>
    <cellStyle name="Normal 3 4 2 2 3 3 2" xfId="22172" xr:uid="{00000000-0005-0000-0000-00009A560000}"/>
    <cellStyle name="Normal 3 4 2 2 3 3 2 2" xfId="22173" xr:uid="{00000000-0005-0000-0000-00009B560000}"/>
    <cellStyle name="Normal 3 4 2 2 3 3 2 3" xfId="22174" xr:uid="{00000000-0005-0000-0000-00009C560000}"/>
    <cellStyle name="Normal 3 4 2 2 3 3 3" xfId="22175" xr:uid="{00000000-0005-0000-0000-00009D560000}"/>
    <cellStyle name="Normal 3 4 2 2 3 3 4" xfId="22176" xr:uid="{00000000-0005-0000-0000-00009E560000}"/>
    <cellStyle name="Normal 3 4 2 2 3 4" xfId="22177" xr:uid="{00000000-0005-0000-0000-00009F560000}"/>
    <cellStyle name="Normal 3 4 2 2 3 4 2" xfId="22178" xr:uid="{00000000-0005-0000-0000-0000A0560000}"/>
    <cellStyle name="Normal 3 4 2 2 3 4 2 2" xfId="22179" xr:uid="{00000000-0005-0000-0000-0000A1560000}"/>
    <cellStyle name="Normal 3 4 2 2 3 4 2 3" xfId="22180" xr:uid="{00000000-0005-0000-0000-0000A2560000}"/>
    <cellStyle name="Normal 3 4 2 2 3 4 3" xfId="22181" xr:uid="{00000000-0005-0000-0000-0000A3560000}"/>
    <cellStyle name="Normal 3 4 2 2 3 4 4" xfId="22182" xr:uid="{00000000-0005-0000-0000-0000A4560000}"/>
    <cellStyle name="Normal 3 4 2 2 3 5" xfId="22183" xr:uid="{00000000-0005-0000-0000-0000A5560000}"/>
    <cellStyle name="Normal 3 4 2 2 3 5 2" xfId="22184" xr:uid="{00000000-0005-0000-0000-0000A6560000}"/>
    <cellStyle name="Normal 3 4 2 2 3 5 2 2" xfId="22185" xr:uid="{00000000-0005-0000-0000-0000A7560000}"/>
    <cellStyle name="Normal 3 4 2 2 3 5 2 3" xfId="22186" xr:uid="{00000000-0005-0000-0000-0000A8560000}"/>
    <cellStyle name="Normal 3 4 2 2 3 5 3" xfId="22187" xr:uid="{00000000-0005-0000-0000-0000A9560000}"/>
    <cellStyle name="Normal 3 4 2 2 3 5 4" xfId="22188" xr:uid="{00000000-0005-0000-0000-0000AA560000}"/>
    <cellStyle name="Normal 3 4 2 2 3 6" xfId="22189" xr:uid="{00000000-0005-0000-0000-0000AB560000}"/>
    <cellStyle name="Normal 3 4 2 2 3 6 2" xfId="22190" xr:uid="{00000000-0005-0000-0000-0000AC560000}"/>
    <cellStyle name="Normal 3 4 2 2 3 6 2 2" xfId="22191" xr:uid="{00000000-0005-0000-0000-0000AD560000}"/>
    <cellStyle name="Normal 3 4 2 2 3 6 2 3" xfId="22192" xr:uid="{00000000-0005-0000-0000-0000AE560000}"/>
    <cellStyle name="Normal 3 4 2 2 3 6 3" xfId="22193" xr:uid="{00000000-0005-0000-0000-0000AF560000}"/>
    <cellStyle name="Normal 3 4 2 2 3 6 4" xfId="22194" xr:uid="{00000000-0005-0000-0000-0000B0560000}"/>
    <cellStyle name="Normal 3 4 2 2 3 7" xfId="22195" xr:uid="{00000000-0005-0000-0000-0000B1560000}"/>
    <cellStyle name="Normal 3 4 2 2 3 7 2" xfId="22196" xr:uid="{00000000-0005-0000-0000-0000B2560000}"/>
    <cellStyle name="Normal 3 4 2 2 3 7 2 2" xfId="22197" xr:uid="{00000000-0005-0000-0000-0000B3560000}"/>
    <cellStyle name="Normal 3 4 2 2 3 7 2 3" xfId="22198" xr:uid="{00000000-0005-0000-0000-0000B4560000}"/>
    <cellStyle name="Normal 3 4 2 2 3 7 3" xfId="22199" xr:uid="{00000000-0005-0000-0000-0000B5560000}"/>
    <cellStyle name="Normal 3 4 2 2 3 7 4" xfId="22200" xr:uid="{00000000-0005-0000-0000-0000B6560000}"/>
    <cellStyle name="Normal 3 4 2 2 3 8" xfId="22201" xr:uid="{00000000-0005-0000-0000-0000B7560000}"/>
    <cellStyle name="Normal 3 4 2 2 3 8 2" xfId="22202" xr:uid="{00000000-0005-0000-0000-0000B8560000}"/>
    <cellStyle name="Normal 3 4 2 2 3 8 3" xfId="22203" xr:uid="{00000000-0005-0000-0000-0000B9560000}"/>
    <cellStyle name="Normal 3 4 2 2 3 9" xfId="22204" xr:uid="{00000000-0005-0000-0000-0000BA560000}"/>
    <cellStyle name="Normal 3 4 2 2 4" xfId="22205" xr:uid="{00000000-0005-0000-0000-0000BB560000}"/>
    <cellStyle name="Normal 3 4 2 2 4 2" xfId="22206" xr:uid="{00000000-0005-0000-0000-0000BC560000}"/>
    <cellStyle name="Normal 3 4 2 2 4 2 2" xfId="22207" xr:uid="{00000000-0005-0000-0000-0000BD560000}"/>
    <cellStyle name="Normal 3 4 2 2 4 2 3" xfId="22208" xr:uid="{00000000-0005-0000-0000-0000BE560000}"/>
    <cellStyle name="Normal 3 4 2 2 4 3" xfId="22209" xr:uid="{00000000-0005-0000-0000-0000BF560000}"/>
    <cellStyle name="Normal 3 4 2 2 4 4" xfId="22210" xr:uid="{00000000-0005-0000-0000-0000C0560000}"/>
    <cellStyle name="Normal 3 4 2 2 5" xfId="22211" xr:uid="{00000000-0005-0000-0000-0000C1560000}"/>
    <cellStyle name="Normal 3 4 2 2 5 2" xfId="22212" xr:uid="{00000000-0005-0000-0000-0000C2560000}"/>
    <cellStyle name="Normal 3 4 2 2 5 2 2" xfId="22213" xr:uid="{00000000-0005-0000-0000-0000C3560000}"/>
    <cellStyle name="Normal 3 4 2 2 5 2 3" xfId="22214" xr:uid="{00000000-0005-0000-0000-0000C4560000}"/>
    <cellStyle name="Normal 3 4 2 2 5 3" xfId="22215" xr:uid="{00000000-0005-0000-0000-0000C5560000}"/>
    <cellStyle name="Normal 3 4 2 2 5 4" xfId="22216" xr:uid="{00000000-0005-0000-0000-0000C6560000}"/>
    <cellStyle name="Normal 3 4 2 2 6" xfId="22217" xr:uid="{00000000-0005-0000-0000-0000C7560000}"/>
    <cellStyle name="Normal 3 4 2 2 6 2" xfId="22218" xr:uid="{00000000-0005-0000-0000-0000C8560000}"/>
    <cellStyle name="Normal 3 4 2 2 6 2 2" xfId="22219" xr:uid="{00000000-0005-0000-0000-0000C9560000}"/>
    <cellStyle name="Normal 3 4 2 2 6 2 3" xfId="22220" xr:uid="{00000000-0005-0000-0000-0000CA560000}"/>
    <cellStyle name="Normal 3 4 2 2 6 3" xfId="22221" xr:uid="{00000000-0005-0000-0000-0000CB560000}"/>
    <cellStyle name="Normal 3 4 2 2 6 4" xfId="22222" xr:uid="{00000000-0005-0000-0000-0000CC560000}"/>
    <cellStyle name="Normal 3 4 2 2 7" xfId="22223" xr:uid="{00000000-0005-0000-0000-0000CD560000}"/>
    <cellStyle name="Normal 3 4 2 2 7 2" xfId="22224" xr:uid="{00000000-0005-0000-0000-0000CE560000}"/>
    <cellStyle name="Normal 3 4 2 2 7 2 2" xfId="22225" xr:uid="{00000000-0005-0000-0000-0000CF560000}"/>
    <cellStyle name="Normal 3 4 2 2 7 2 3" xfId="22226" xr:uid="{00000000-0005-0000-0000-0000D0560000}"/>
    <cellStyle name="Normal 3 4 2 2 7 3" xfId="22227" xr:uid="{00000000-0005-0000-0000-0000D1560000}"/>
    <cellStyle name="Normal 3 4 2 2 7 4" xfId="22228" xr:uid="{00000000-0005-0000-0000-0000D2560000}"/>
    <cellStyle name="Normal 3 4 2 2 8" xfId="22229" xr:uid="{00000000-0005-0000-0000-0000D3560000}"/>
    <cellStyle name="Normal 3 4 2 2 8 2" xfId="22230" xr:uid="{00000000-0005-0000-0000-0000D4560000}"/>
    <cellStyle name="Normal 3 4 2 2 8 2 2" xfId="22231" xr:uid="{00000000-0005-0000-0000-0000D5560000}"/>
    <cellStyle name="Normal 3 4 2 2 8 2 3" xfId="22232" xr:uid="{00000000-0005-0000-0000-0000D6560000}"/>
    <cellStyle name="Normal 3 4 2 2 8 3" xfId="22233" xr:uid="{00000000-0005-0000-0000-0000D7560000}"/>
    <cellStyle name="Normal 3 4 2 2 8 4" xfId="22234" xr:uid="{00000000-0005-0000-0000-0000D8560000}"/>
    <cellStyle name="Normal 3 4 2 2 9" xfId="22235" xr:uid="{00000000-0005-0000-0000-0000D9560000}"/>
    <cellStyle name="Normal 3 4 2 2 9 2" xfId="22236" xr:uid="{00000000-0005-0000-0000-0000DA560000}"/>
    <cellStyle name="Normal 3 4 2 2 9 2 2" xfId="22237" xr:uid="{00000000-0005-0000-0000-0000DB560000}"/>
    <cellStyle name="Normal 3 4 2 2 9 2 3" xfId="22238" xr:uid="{00000000-0005-0000-0000-0000DC560000}"/>
    <cellStyle name="Normal 3 4 2 2 9 3" xfId="22239" xr:uid="{00000000-0005-0000-0000-0000DD560000}"/>
    <cellStyle name="Normal 3 4 2 2 9 4" xfId="22240" xr:uid="{00000000-0005-0000-0000-0000DE560000}"/>
    <cellStyle name="Normal 3 4 2 3" xfId="22241" xr:uid="{00000000-0005-0000-0000-0000DF560000}"/>
    <cellStyle name="Normal 3 4 2 3 10" xfId="22242" xr:uid="{00000000-0005-0000-0000-0000E0560000}"/>
    <cellStyle name="Normal 3 4 2 3 10 2" xfId="22243" xr:uid="{00000000-0005-0000-0000-0000E1560000}"/>
    <cellStyle name="Normal 3 4 2 3 10 3" xfId="22244" xr:uid="{00000000-0005-0000-0000-0000E2560000}"/>
    <cellStyle name="Normal 3 4 2 3 11" xfId="22245" xr:uid="{00000000-0005-0000-0000-0000E3560000}"/>
    <cellStyle name="Normal 3 4 2 3 12" xfId="22246" xr:uid="{00000000-0005-0000-0000-0000E4560000}"/>
    <cellStyle name="Normal 3 4 2 3 2" xfId="22247" xr:uid="{00000000-0005-0000-0000-0000E5560000}"/>
    <cellStyle name="Normal 3 4 2 3 2 10" xfId="22248" xr:uid="{00000000-0005-0000-0000-0000E6560000}"/>
    <cellStyle name="Normal 3 4 2 3 2 2" xfId="22249" xr:uid="{00000000-0005-0000-0000-0000E7560000}"/>
    <cellStyle name="Normal 3 4 2 3 2 2 2" xfId="22250" xr:uid="{00000000-0005-0000-0000-0000E8560000}"/>
    <cellStyle name="Normal 3 4 2 3 2 2 2 2" xfId="22251" xr:uid="{00000000-0005-0000-0000-0000E9560000}"/>
    <cellStyle name="Normal 3 4 2 3 2 2 2 3" xfId="22252" xr:uid="{00000000-0005-0000-0000-0000EA560000}"/>
    <cellStyle name="Normal 3 4 2 3 2 2 3" xfId="22253" xr:uid="{00000000-0005-0000-0000-0000EB560000}"/>
    <cellStyle name="Normal 3 4 2 3 2 2 4" xfId="22254" xr:uid="{00000000-0005-0000-0000-0000EC560000}"/>
    <cellStyle name="Normal 3 4 2 3 2 3" xfId="22255" xr:uid="{00000000-0005-0000-0000-0000ED560000}"/>
    <cellStyle name="Normal 3 4 2 3 2 3 2" xfId="22256" xr:uid="{00000000-0005-0000-0000-0000EE560000}"/>
    <cellStyle name="Normal 3 4 2 3 2 3 2 2" xfId="22257" xr:uid="{00000000-0005-0000-0000-0000EF560000}"/>
    <cellStyle name="Normal 3 4 2 3 2 3 2 3" xfId="22258" xr:uid="{00000000-0005-0000-0000-0000F0560000}"/>
    <cellStyle name="Normal 3 4 2 3 2 3 3" xfId="22259" xr:uid="{00000000-0005-0000-0000-0000F1560000}"/>
    <cellStyle name="Normal 3 4 2 3 2 3 4" xfId="22260" xr:uid="{00000000-0005-0000-0000-0000F2560000}"/>
    <cellStyle name="Normal 3 4 2 3 2 4" xfId="22261" xr:uid="{00000000-0005-0000-0000-0000F3560000}"/>
    <cellStyle name="Normal 3 4 2 3 2 4 2" xfId="22262" xr:uid="{00000000-0005-0000-0000-0000F4560000}"/>
    <cellStyle name="Normal 3 4 2 3 2 4 2 2" xfId="22263" xr:uid="{00000000-0005-0000-0000-0000F5560000}"/>
    <cellStyle name="Normal 3 4 2 3 2 4 2 3" xfId="22264" xr:uid="{00000000-0005-0000-0000-0000F6560000}"/>
    <cellStyle name="Normal 3 4 2 3 2 4 3" xfId="22265" xr:uid="{00000000-0005-0000-0000-0000F7560000}"/>
    <cellStyle name="Normal 3 4 2 3 2 4 4" xfId="22266" xr:uid="{00000000-0005-0000-0000-0000F8560000}"/>
    <cellStyle name="Normal 3 4 2 3 2 5" xfId="22267" xr:uid="{00000000-0005-0000-0000-0000F9560000}"/>
    <cellStyle name="Normal 3 4 2 3 2 5 2" xfId="22268" xr:uid="{00000000-0005-0000-0000-0000FA560000}"/>
    <cellStyle name="Normal 3 4 2 3 2 5 2 2" xfId="22269" xr:uid="{00000000-0005-0000-0000-0000FB560000}"/>
    <cellStyle name="Normal 3 4 2 3 2 5 2 3" xfId="22270" xr:uid="{00000000-0005-0000-0000-0000FC560000}"/>
    <cellStyle name="Normal 3 4 2 3 2 5 3" xfId="22271" xr:uid="{00000000-0005-0000-0000-0000FD560000}"/>
    <cellStyle name="Normal 3 4 2 3 2 5 4" xfId="22272" xr:uid="{00000000-0005-0000-0000-0000FE560000}"/>
    <cellStyle name="Normal 3 4 2 3 2 6" xfId="22273" xr:uid="{00000000-0005-0000-0000-0000FF560000}"/>
    <cellStyle name="Normal 3 4 2 3 2 6 2" xfId="22274" xr:uid="{00000000-0005-0000-0000-000000570000}"/>
    <cellStyle name="Normal 3 4 2 3 2 6 2 2" xfId="22275" xr:uid="{00000000-0005-0000-0000-000001570000}"/>
    <cellStyle name="Normal 3 4 2 3 2 6 2 3" xfId="22276" xr:uid="{00000000-0005-0000-0000-000002570000}"/>
    <cellStyle name="Normal 3 4 2 3 2 6 3" xfId="22277" xr:uid="{00000000-0005-0000-0000-000003570000}"/>
    <cellStyle name="Normal 3 4 2 3 2 6 4" xfId="22278" xr:uid="{00000000-0005-0000-0000-000004570000}"/>
    <cellStyle name="Normal 3 4 2 3 2 7" xfId="22279" xr:uid="{00000000-0005-0000-0000-000005570000}"/>
    <cellStyle name="Normal 3 4 2 3 2 7 2" xfId="22280" xr:uid="{00000000-0005-0000-0000-000006570000}"/>
    <cellStyle name="Normal 3 4 2 3 2 7 2 2" xfId="22281" xr:uid="{00000000-0005-0000-0000-000007570000}"/>
    <cellStyle name="Normal 3 4 2 3 2 7 2 3" xfId="22282" xr:uid="{00000000-0005-0000-0000-000008570000}"/>
    <cellStyle name="Normal 3 4 2 3 2 7 3" xfId="22283" xr:uid="{00000000-0005-0000-0000-000009570000}"/>
    <cellStyle name="Normal 3 4 2 3 2 7 4" xfId="22284" xr:uid="{00000000-0005-0000-0000-00000A570000}"/>
    <cellStyle name="Normal 3 4 2 3 2 8" xfId="22285" xr:uid="{00000000-0005-0000-0000-00000B570000}"/>
    <cellStyle name="Normal 3 4 2 3 2 8 2" xfId="22286" xr:uid="{00000000-0005-0000-0000-00000C570000}"/>
    <cellStyle name="Normal 3 4 2 3 2 8 3" xfId="22287" xr:uid="{00000000-0005-0000-0000-00000D570000}"/>
    <cellStyle name="Normal 3 4 2 3 2 9" xfId="22288" xr:uid="{00000000-0005-0000-0000-00000E570000}"/>
    <cellStyle name="Normal 3 4 2 3 3" xfId="22289" xr:uid="{00000000-0005-0000-0000-00000F570000}"/>
    <cellStyle name="Normal 3 4 2 3 3 10" xfId="22290" xr:uid="{00000000-0005-0000-0000-000010570000}"/>
    <cellStyle name="Normal 3 4 2 3 3 2" xfId="22291" xr:uid="{00000000-0005-0000-0000-000011570000}"/>
    <cellStyle name="Normal 3 4 2 3 3 2 2" xfId="22292" xr:uid="{00000000-0005-0000-0000-000012570000}"/>
    <cellStyle name="Normal 3 4 2 3 3 2 2 2" xfId="22293" xr:uid="{00000000-0005-0000-0000-000013570000}"/>
    <cellStyle name="Normal 3 4 2 3 3 2 2 3" xfId="22294" xr:uid="{00000000-0005-0000-0000-000014570000}"/>
    <cellStyle name="Normal 3 4 2 3 3 2 3" xfId="22295" xr:uid="{00000000-0005-0000-0000-000015570000}"/>
    <cellStyle name="Normal 3 4 2 3 3 2 4" xfId="22296" xr:uid="{00000000-0005-0000-0000-000016570000}"/>
    <cellStyle name="Normal 3 4 2 3 3 3" xfId="22297" xr:uid="{00000000-0005-0000-0000-000017570000}"/>
    <cellStyle name="Normal 3 4 2 3 3 3 2" xfId="22298" xr:uid="{00000000-0005-0000-0000-000018570000}"/>
    <cellStyle name="Normal 3 4 2 3 3 3 2 2" xfId="22299" xr:uid="{00000000-0005-0000-0000-000019570000}"/>
    <cellStyle name="Normal 3 4 2 3 3 3 2 3" xfId="22300" xr:uid="{00000000-0005-0000-0000-00001A570000}"/>
    <cellStyle name="Normal 3 4 2 3 3 3 3" xfId="22301" xr:uid="{00000000-0005-0000-0000-00001B570000}"/>
    <cellStyle name="Normal 3 4 2 3 3 3 4" xfId="22302" xr:uid="{00000000-0005-0000-0000-00001C570000}"/>
    <cellStyle name="Normal 3 4 2 3 3 4" xfId="22303" xr:uid="{00000000-0005-0000-0000-00001D570000}"/>
    <cellStyle name="Normal 3 4 2 3 3 4 2" xfId="22304" xr:uid="{00000000-0005-0000-0000-00001E570000}"/>
    <cellStyle name="Normal 3 4 2 3 3 4 2 2" xfId="22305" xr:uid="{00000000-0005-0000-0000-00001F570000}"/>
    <cellStyle name="Normal 3 4 2 3 3 4 2 3" xfId="22306" xr:uid="{00000000-0005-0000-0000-000020570000}"/>
    <cellStyle name="Normal 3 4 2 3 3 4 3" xfId="22307" xr:uid="{00000000-0005-0000-0000-000021570000}"/>
    <cellStyle name="Normal 3 4 2 3 3 4 4" xfId="22308" xr:uid="{00000000-0005-0000-0000-000022570000}"/>
    <cellStyle name="Normal 3 4 2 3 3 5" xfId="22309" xr:uid="{00000000-0005-0000-0000-000023570000}"/>
    <cellStyle name="Normal 3 4 2 3 3 5 2" xfId="22310" xr:uid="{00000000-0005-0000-0000-000024570000}"/>
    <cellStyle name="Normal 3 4 2 3 3 5 2 2" xfId="22311" xr:uid="{00000000-0005-0000-0000-000025570000}"/>
    <cellStyle name="Normal 3 4 2 3 3 5 2 3" xfId="22312" xr:uid="{00000000-0005-0000-0000-000026570000}"/>
    <cellStyle name="Normal 3 4 2 3 3 5 3" xfId="22313" xr:uid="{00000000-0005-0000-0000-000027570000}"/>
    <cellStyle name="Normal 3 4 2 3 3 5 4" xfId="22314" xr:uid="{00000000-0005-0000-0000-000028570000}"/>
    <cellStyle name="Normal 3 4 2 3 3 6" xfId="22315" xr:uid="{00000000-0005-0000-0000-000029570000}"/>
    <cellStyle name="Normal 3 4 2 3 3 6 2" xfId="22316" xr:uid="{00000000-0005-0000-0000-00002A570000}"/>
    <cellStyle name="Normal 3 4 2 3 3 6 2 2" xfId="22317" xr:uid="{00000000-0005-0000-0000-00002B570000}"/>
    <cellStyle name="Normal 3 4 2 3 3 6 2 3" xfId="22318" xr:uid="{00000000-0005-0000-0000-00002C570000}"/>
    <cellStyle name="Normal 3 4 2 3 3 6 3" xfId="22319" xr:uid="{00000000-0005-0000-0000-00002D570000}"/>
    <cellStyle name="Normal 3 4 2 3 3 6 4" xfId="22320" xr:uid="{00000000-0005-0000-0000-00002E570000}"/>
    <cellStyle name="Normal 3 4 2 3 3 7" xfId="22321" xr:uid="{00000000-0005-0000-0000-00002F570000}"/>
    <cellStyle name="Normal 3 4 2 3 3 7 2" xfId="22322" xr:uid="{00000000-0005-0000-0000-000030570000}"/>
    <cellStyle name="Normal 3 4 2 3 3 7 2 2" xfId="22323" xr:uid="{00000000-0005-0000-0000-000031570000}"/>
    <cellStyle name="Normal 3 4 2 3 3 7 2 3" xfId="22324" xr:uid="{00000000-0005-0000-0000-000032570000}"/>
    <cellStyle name="Normal 3 4 2 3 3 7 3" xfId="22325" xr:uid="{00000000-0005-0000-0000-000033570000}"/>
    <cellStyle name="Normal 3 4 2 3 3 7 4" xfId="22326" xr:uid="{00000000-0005-0000-0000-000034570000}"/>
    <cellStyle name="Normal 3 4 2 3 3 8" xfId="22327" xr:uid="{00000000-0005-0000-0000-000035570000}"/>
    <cellStyle name="Normal 3 4 2 3 3 8 2" xfId="22328" xr:uid="{00000000-0005-0000-0000-000036570000}"/>
    <cellStyle name="Normal 3 4 2 3 3 8 3" xfId="22329" xr:uid="{00000000-0005-0000-0000-000037570000}"/>
    <cellStyle name="Normal 3 4 2 3 3 9" xfId="22330" xr:uid="{00000000-0005-0000-0000-000038570000}"/>
    <cellStyle name="Normal 3 4 2 3 4" xfId="22331" xr:uid="{00000000-0005-0000-0000-000039570000}"/>
    <cellStyle name="Normal 3 4 2 3 4 2" xfId="22332" xr:uid="{00000000-0005-0000-0000-00003A570000}"/>
    <cellStyle name="Normal 3 4 2 3 4 2 2" xfId="22333" xr:uid="{00000000-0005-0000-0000-00003B570000}"/>
    <cellStyle name="Normal 3 4 2 3 4 2 3" xfId="22334" xr:uid="{00000000-0005-0000-0000-00003C570000}"/>
    <cellStyle name="Normal 3 4 2 3 4 3" xfId="22335" xr:uid="{00000000-0005-0000-0000-00003D570000}"/>
    <cellStyle name="Normal 3 4 2 3 4 4" xfId="22336" xr:uid="{00000000-0005-0000-0000-00003E570000}"/>
    <cellStyle name="Normal 3 4 2 3 5" xfId="22337" xr:uid="{00000000-0005-0000-0000-00003F570000}"/>
    <cellStyle name="Normal 3 4 2 3 5 2" xfId="22338" xr:uid="{00000000-0005-0000-0000-000040570000}"/>
    <cellStyle name="Normal 3 4 2 3 5 2 2" xfId="22339" xr:uid="{00000000-0005-0000-0000-000041570000}"/>
    <cellStyle name="Normal 3 4 2 3 5 2 3" xfId="22340" xr:uid="{00000000-0005-0000-0000-000042570000}"/>
    <cellStyle name="Normal 3 4 2 3 5 3" xfId="22341" xr:uid="{00000000-0005-0000-0000-000043570000}"/>
    <cellStyle name="Normal 3 4 2 3 5 4" xfId="22342" xr:uid="{00000000-0005-0000-0000-000044570000}"/>
    <cellStyle name="Normal 3 4 2 3 6" xfId="22343" xr:uid="{00000000-0005-0000-0000-000045570000}"/>
    <cellStyle name="Normal 3 4 2 3 6 2" xfId="22344" xr:uid="{00000000-0005-0000-0000-000046570000}"/>
    <cellStyle name="Normal 3 4 2 3 6 2 2" xfId="22345" xr:uid="{00000000-0005-0000-0000-000047570000}"/>
    <cellStyle name="Normal 3 4 2 3 6 2 3" xfId="22346" xr:uid="{00000000-0005-0000-0000-000048570000}"/>
    <cellStyle name="Normal 3 4 2 3 6 3" xfId="22347" xr:uid="{00000000-0005-0000-0000-000049570000}"/>
    <cellStyle name="Normal 3 4 2 3 6 4" xfId="22348" xr:uid="{00000000-0005-0000-0000-00004A570000}"/>
    <cellStyle name="Normal 3 4 2 3 7" xfId="22349" xr:uid="{00000000-0005-0000-0000-00004B570000}"/>
    <cellStyle name="Normal 3 4 2 3 7 2" xfId="22350" xr:uid="{00000000-0005-0000-0000-00004C570000}"/>
    <cellStyle name="Normal 3 4 2 3 7 2 2" xfId="22351" xr:uid="{00000000-0005-0000-0000-00004D570000}"/>
    <cellStyle name="Normal 3 4 2 3 7 2 3" xfId="22352" xr:uid="{00000000-0005-0000-0000-00004E570000}"/>
    <cellStyle name="Normal 3 4 2 3 7 3" xfId="22353" xr:uid="{00000000-0005-0000-0000-00004F570000}"/>
    <cellStyle name="Normal 3 4 2 3 7 4" xfId="22354" xr:uid="{00000000-0005-0000-0000-000050570000}"/>
    <cellStyle name="Normal 3 4 2 3 8" xfId="22355" xr:uid="{00000000-0005-0000-0000-000051570000}"/>
    <cellStyle name="Normal 3 4 2 3 8 2" xfId="22356" xr:uid="{00000000-0005-0000-0000-000052570000}"/>
    <cellStyle name="Normal 3 4 2 3 8 2 2" xfId="22357" xr:uid="{00000000-0005-0000-0000-000053570000}"/>
    <cellStyle name="Normal 3 4 2 3 8 2 3" xfId="22358" xr:uid="{00000000-0005-0000-0000-000054570000}"/>
    <cellStyle name="Normal 3 4 2 3 8 3" xfId="22359" xr:uid="{00000000-0005-0000-0000-000055570000}"/>
    <cellStyle name="Normal 3 4 2 3 8 4" xfId="22360" xr:uid="{00000000-0005-0000-0000-000056570000}"/>
    <cellStyle name="Normal 3 4 2 3 9" xfId="22361" xr:uid="{00000000-0005-0000-0000-000057570000}"/>
    <cellStyle name="Normal 3 4 2 3 9 2" xfId="22362" xr:uid="{00000000-0005-0000-0000-000058570000}"/>
    <cellStyle name="Normal 3 4 2 3 9 2 2" xfId="22363" xr:uid="{00000000-0005-0000-0000-000059570000}"/>
    <cellStyle name="Normal 3 4 2 3 9 2 3" xfId="22364" xr:uid="{00000000-0005-0000-0000-00005A570000}"/>
    <cellStyle name="Normal 3 4 2 3 9 3" xfId="22365" xr:uid="{00000000-0005-0000-0000-00005B570000}"/>
    <cellStyle name="Normal 3 4 2 3 9 4" xfId="22366" xr:uid="{00000000-0005-0000-0000-00005C570000}"/>
    <cellStyle name="Normal 3 4 2 4" xfId="22367" xr:uid="{00000000-0005-0000-0000-00005D570000}"/>
    <cellStyle name="Normal 3 4 2 4 10" xfId="22368" xr:uid="{00000000-0005-0000-0000-00005E570000}"/>
    <cellStyle name="Normal 3 4 2 4 10 2" xfId="22369" xr:uid="{00000000-0005-0000-0000-00005F570000}"/>
    <cellStyle name="Normal 3 4 2 4 10 3" xfId="22370" xr:uid="{00000000-0005-0000-0000-000060570000}"/>
    <cellStyle name="Normal 3 4 2 4 11" xfId="22371" xr:uid="{00000000-0005-0000-0000-000061570000}"/>
    <cellStyle name="Normal 3 4 2 4 12" xfId="22372" xr:uid="{00000000-0005-0000-0000-000062570000}"/>
    <cellStyle name="Normal 3 4 2 4 2" xfId="22373" xr:uid="{00000000-0005-0000-0000-000063570000}"/>
    <cellStyle name="Normal 3 4 2 4 2 10" xfId="22374" xr:uid="{00000000-0005-0000-0000-000064570000}"/>
    <cellStyle name="Normal 3 4 2 4 2 2" xfId="22375" xr:uid="{00000000-0005-0000-0000-000065570000}"/>
    <cellStyle name="Normal 3 4 2 4 2 2 2" xfId="22376" xr:uid="{00000000-0005-0000-0000-000066570000}"/>
    <cellStyle name="Normal 3 4 2 4 2 2 2 2" xfId="22377" xr:uid="{00000000-0005-0000-0000-000067570000}"/>
    <cellStyle name="Normal 3 4 2 4 2 2 2 3" xfId="22378" xr:uid="{00000000-0005-0000-0000-000068570000}"/>
    <cellStyle name="Normal 3 4 2 4 2 2 3" xfId="22379" xr:uid="{00000000-0005-0000-0000-000069570000}"/>
    <cellStyle name="Normal 3 4 2 4 2 2 4" xfId="22380" xr:uid="{00000000-0005-0000-0000-00006A570000}"/>
    <cellStyle name="Normal 3 4 2 4 2 3" xfId="22381" xr:uid="{00000000-0005-0000-0000-00006B570000}"/>
    <cellStyle name="Normal 3 4 2 4 2 3 2" xfId="22382" xr:uid="{00000000-0005-0000-0000-00006C570000}"/>
    <cellStyle name="Normal 3 4 2 4 2 3 2 2" xfId="22383" xr:uid="{00000000-0005-0000-0000-00006D570000}"/>
    <cellStyle name="Normal 3 4 2 4 2 3 2 3" xfId="22384" xr:uid="{00000000-0005-0000-0000-00006E570000}"/>
    <cellStyle name="Normal 3 4 2 4 2 3 3" xfId="22385" xr:uid="{00000000-0005-0000-0000-00006F570000}"/>
    <cellStyle name="Normal 3 4 2 4 2 3 4" xfId="22386" xr:uid="{00000000-0005-0000-0000-000070570000}"/>
    <cellStyle name="Normal 3 4 2 4 2 4" xfId="22387" xr:uid="{00000000-0005-0000-0000-000071570000}"/>
    <cellStyle name="Normal 3 4 2 4 2 4 2" xfId="22388" xr:uid="{00000000-0005-0000-0000-000072570000}"/>
    <cellStyle name="Normal 3 4 2 4 2 4 2 2" xfId="22389" xr:uid="{00000000-0005-0000-0000-000073570000}"/>
    <cellStyle name="Normal 3 4 2 4 2 4 2 3" xfId="22390" xr:uid="{00000000-0005-0000-0000-000074570000}"/>
    <cellStyle name="Normal 3 4 2 4 2 4 3" xfId="22391" xr:uid="{00000000-0005-0000-0000-000075570000}"/>
    <cellStyle name="Normal 3 4 2 4 2 4 4" xfId="22392" xr:uid="{00000000-0005-0000-0000-000076570000}"/>
    <cellStyle name="Normal 3 4 2 4 2 5" xfId="22393" xr:uid="{00000000-0005-0000-0000-000077570000}"/>
    <cellStyle name="Normal 3 4 2 4 2 5 2" xfId="22394" xr:uid="{00000000-0005-0000-0000-000078570000}"/>
    <cellStyle name="Normal 3 4 2 4 2 5 2 2" xfId="22395" xr:uid="{00000000-0005-0000-0000-000079570000}"/>
    <cellStyle name="Normal 3 4 2 4 2 5 2 3" xfId="22396" xr:uid="{00000000-0005-0000-0000-00007A570000}"/>
    <cellStyle name="Normal 3 4 2 4 2 5 3" xfId="22397" xr:uid="{00000000-0005-0000-0000-00007B570000}"/>
    <cellStyle name="Normal 3 4 2 4 2 5 4" xfId="22398" xr:uid="{00000000-0005-0000-0000-00007C570000}"/>
    <cellStyle name="Normal 3 4 2 4 2 6" xfId="22399" xr:uid="{00000000-0005-0000-0000-00007D570000}"/>
    <cellStyle name="Normal 3 4 2 4 2 6 2" xfId="22400" xr:uid="{00000000-0005-0000-0000-00007E570000}"/>
    <cellStyle name="Normal 3 4 2 4 2 6 2 2" xfId="22401" xr:uid="{00000000-0005-0000-0000-00007F570000}"/>
    <cellStyle name="Normal 3 4 2 4 2 6 2 3" xfId="22402" xr:uid="{00000000-0005-0000-0000-000080570000}"/>
    <cellStyle name="Normal 3 4 2 4 2 6 3" xfId="22403" xr:uid="{00000000-0005-0000-0000-000081570000}"/>
    <cellStyle name="Normal 3 4 2 4 2 6 4" xfId="22404" xr:uid="{00000000-0005-0000-0000-000082570000}"/>
    <cellStyle name="Normal 3 4 2 4 2 7" xfId="22405" xr:uid="{00000000-0005-0000-0000-000083570000}"/>
    <cellStyle name="Normal 3 4 2 4 2 7 2" xfId="22406" xr:uid="{00000000-0005-0000-0000-000084570000}"/>
    <cellStyle name="Normal 3 4 2 4 2 7 2 2" xfId="22407" xr:uid="{00000000-0005-0000-0000-000085570000}"/>
    <cellStyle name="Normal 3 4 2 4 2 7 2 3" xfId="22408" xr:uid="{00000000-0005-0000-0000-000086570000}"/>
    <cellStyle name="Normal 3 4 2 4 2 7 3" xfId="22409" xr:uid="{00000000-0005-0000-0000-000087570000}"/>
    <cellStyle name="Normal 3 4 2 4 2 7 4" xfId="22410" xr:uid="{00000000-0005-0000-0000-000088570000}"/>
    <cellStyle name="Normal 3 4 2 4 2 8" xfId="22411" xr:uid="{00000000-0005-0000-0000-000089570000}"/>
    <cellStyle name="Normal 3 4 2 4 2 8 2" xfId="22412" xr:uid="{00000000-0005-0000-0000-00008A570000}"/>
    <cellStyle name="Normal 3 4 2 4 2 8 3" xfId="22413" xr:uid="{00000000-0005-0000-0000-00008B570000}"/>
    <cellStyle name="Normal 3 4 2 4 2 9" xfId="22414" xr:uid="{00000000-0005-0000-0000-00008C570000}"/>
    <cellStyle name="Normal 3 4 2 4 3" xfId="22415" xr:uid="{00000000-0005-0000-0000-00008D570000}"/>
    <cellStyle name="Normal 3 4 2 4 3 10" xfId="22416" xr:uid="{00000000-0005-0000-0000-00008E570000}"/>
    <cellStyle name="Normal 3 4 2 4 3 2" xfId="22417" xr:uid="{00000000-0005-0000-0000-00008F570000}"/>
    <cellStyle name="Normal 3 4 2 4 3 2 2" xfId="22418" xr:uid="{00000000-0005-0000-0000-000090570000}"/>
    <cellStyle name="Normal 3 4 2 4 3 2 2 2" xfId="22419" xr:uid="{00000000-0005-0000-0000-000091570000}"/>
    <cellStyle name="Normal 3 4 2 4 3 2 2 3" xfId="22420" xr:uid="{00000000-0005-0000-0000-000092570000}"/>
    <cellStyle name="Normal 3 4 2 4 3 2 3" xfId="22421" xr:uid="{00000000-0005-0000-0000-000093570000}"/>
    <cellStyle name="Normal 3 4 2 4 3 2 4" xfId="22422" xr:uid="{00000000-0005-0000-0000-000094570000}"/>
    <cellStyle name="Normal 3 4 2 4 3 3" xfId="22423" xr:uid="{00000000-0005-0000-0000-000095570000}"/>
    <cellStyle name="Normal 3 4 2 4 3 3 2" xfId="22424" xr:uid="{00000000-0005-0000-0000-000096570000}"/>
    <cellStyle name="Normal 3 4 2 4 3 3 2 2" xfId="22425" xr:uid="{00000000-0005-0000-0000-000097570000}"/>
    <cellStyle name="Normal 3 4 2 4 3 3 2 3" xfId="22426" xr:uid="{00000000-0005-0000-0000-000098570000}"/>
    <cellStyle name="Normal 3 4 2 4 3 3 3" xfId="22427" xr:uid="{00000000-0005-0000-0000-000099570000}"/>
    <cellStyle name="Normal 3 4 2 4 3 3 4" xfId="22428" xr:uid="{00000000-0005-0000-0000-00009A570000}"/>
    <cellStyle name="Normal 3 4 2 4 3 4" xfId="22429" xr:uid="{00000000-0005-0000-0000-00009B570000}"/>
    <cellStyle name="Normal 3 4 2 4 3 4 2" xfId="22430" xr:uid="{00000000-0005-0000-0000-00009C570000}"/>
    <cellStyle name="Normal 3 4 2 4 3 4 2 2" xfId="22431" xr:uid="{00000000-0005-0000-0000-00009D570000}"/>
    <cellStyle name="Normal 3 4 2 4 3 4 2 3" xfId="22432" xr:uid="{00000000-0005-0000-0000-00009E570000}"/>
    <cellStyle name="Normal 3 4 2 4 3 4 3" xfId="22433" xr:uid="{00000000-0005-0000-0000-00009F570000}"/>
    <cellStyle name="Normal 3 4 2 4 3 4 4" xfId="22434" xr:uid="{00000000-0005-0000-0000-0000A0570000}"/>
    <cellStyle name="Normal 3 4 2 4 3 5" xfId="22435" xr:uid="{00000000-0005-0000-0000-0000A1570000}"/>
    <cellStyle name="Normal 3 4 2 4 3 5 2" xfId="22436" xr:uid="{00000000-0005-0000-0000-0000A2570000}"/>
    <cellStyle name="Normal 3 4 2 4 3 5 2 2" xfId="22437" xr:uid="{00000000-0005-0000-0000-0000A3570000}"/>
    <cellStyle name="Normal 3 4 2 4 3 5 2 3" xfId="22438" xr:uid="{00000000-0005-0000-0000-0000A4570000}"/>
    <cellStyle name="Normal 3 4 2 4 3 5 3" xfId="22439" xr:uid="{00000000-0005-0000-0000-0000A5570000}"/>
    <cellStyle name="Normal 3 4 2 4 3 5 4" xfId="22440" xr:uid="{00000000-0005-0000-0000-0000A6570000}"/>
    <cellStyle name="Normal 3 4 2 4 3 6" xfId="22441" xr:uid="{00000000-0005-0000-0000-0000A7570000}"/>
    <cellStyle name="Normal 3 4 2 4 3 6 2" xfId="22442" xr:uid="{00000000-0005-0000-0000-0000A8570000}"/>
    <cellStyle name="Normal 3 4 2 4 3 6 2 2" xfId="22443" xr:uid="{00000000-0005-0000-0000-0000A9570000}"/>
    <cellStyle name="Normal 3 4 2 4 3 6 2 3" xfId="22444" xr:uid="{00000000-0005-0000-0000-0000AA570000}"/>
    <cellStyle name="Normal 3 4 2 4 3 6 3" xfId="22445" xr:uid="{00000000-0005-0000-0000-0000AB570000}"/>
    <cellStyle name="Normal 3 4 2 4 3 6 4" xfId="22446" xr:uid="{00000000-0005-0000-0000-0000AC570000}"/>
    <cellStyle name="Normal 3 4 2 4 3 7" xfId="22447" xr:uid="{00000000-0005-0000-0000-0000AD570000}"/>
    <cellStyle name="Normal 3 4 2 4 3 7 2" xfId="22448" xr:uid="{00000000-0005-0000-0000-0000AE570000}"/>
    <cellStyle name="Normal 3 4 2 4 3 7 2 2" xfId="22449" xr:uid="{00000000-0005-0000-0000-0000AF570000}"/>
    <cellStyle name="Normal 3 4 2 4 3 7 2 3" xfId="22450" xr:uid="{00000000-0005-0000-0000-0000B0570000}"/>
    <cellStyle name="Normal 3 4 2 4 3 7 3" xfId="22451" xr:uid="{00000000-0005-0000-0000-0000B1570000}"/>
    <cellStyle name="Normal 3 4 2 4 3 7 4" xfId="22452" xr:uid="{00000000-0005-0000-0000-0000B2570000}"/>
    <cellStyle name="Normal 3 4 2 4 3 8" xfId="22453" xr:uid="{00000000-0005-0000-0000-0000B3570000}"/>
    <cellStyle name="Normal 3 4 2 4 3 8 2" xfId="22454" xr:uid="{00000000-0005-0000-0000-0000B4570000}"/>
    <cellStyle name="Normal 3 4 2 4 3 8 3" xfId="22455" xr:uid="{00000000-0005-0000-0000-0000B5570000}"/>
    <cellStyle name="Normal 3 4 2 4 3 9" xfId="22456" xr:uid="{00000000-0005-0000-0000-0000B6570000}"/>
    <cellStyle name="Normal 3 4 2 4 4" xfId="22457" xr:uid="{00000000-0005-0000-0000-0000B7570000}"/>
    <cellStyle name="Normal 3 4 2 4 4 2" xfId="22458" xr:uid="{00000000-0005-0000-0000-0000B8570000}"/>
    <cellStyle name="Normal 3 4 2 4 4 2 2" xfId="22459" xr:uid="{00000000-0005-0000-0000-0000B9570000}"/>
    <cellStyle name="Normal 3 4 2 4 4 2 3" xfId="22460" xr:uid="{00000000-0005-0000-0000-0000BA570000}"/>
    <cellStyle name="Normal 3 4 2 4 4 3" xfId="22461" xr:uid="{00000000-0005-0000-0000-0000BB570000}"/>
    <cellStyle name="Normal 3 4 2 4 4 4" xfId="22462" xr:uid="{00000000-0005-0000-0000-0000BC570000}"/>
    <cellStyle name="Normal 3 4 2 4 5" xfId="22463" xr:uid="{00000000-0005-0000-0000-0000BD570000}"/>
    <cellStyle name="Normal 3 4 2 4 5 2" xfId="22464" xr:uid="{00000000-0005-0000-0000-0000BE570000}"/>
    <cellStyle name="Normal 3 4 2 4 5 2 2" xfId="22465" xr:uid="{00000000-0005-0000-0000-0000BF570000}"/>
    <cellStyle name="Normal 3 4 2 4 5 2 3" xfId="22466" xr:uid="{00000000-0005-0000-0000-0000C0570000}"/>
    <cellStyle name="Normal 3 4 2 4 5 3" xfId="22467" xr:uid="{00000000-0005-0000-0000-0000C1570000}"/>
    <cellStyle name="Normal 3 4 2 4 5 4" xfId="22468" xr:uid="{00000000-0005-0000-0000-0000C2570000}"/>
    <cellStyle name="Normal 3 4 2 4 6" xfId="22469" xr:uid="{00000000-0005-0000-0000-0000C3570000}"/>
    <cellStyle name="Normal 3 4 2 4 6 2" xfId="22470" xr:uid="{00000000-0005-0000-0000-0000C4570000}"/>
    <cellStyle name="Normal 3 4 2 4 6 2 2" xfId="22471" xr:uid="{00000000-0005-0000-0000-0000C5570000}"/>
    <cellStyle name="Normal 3 4 2 4 6 2 3" xfId="22472" xr:uid="{00000000-0005-0000-0000-0000C6570000}"/>
    <cellStyle name="Normal 3 4 2 4 6 3" xfId="22473" xr:uid="{00000000-0005-0000-0000-0000C7570000}"/>
    <cellStyle name="Normal 3 4 2 4 6 4" xfId="22474" xr:uid="{00000000-0005-0000-0000-0000C8570000}"/>
    <cellStyle name="Normal 3 4 2 4 7" xfId="22475" xr:uid="{00000000-0005-0000-0000-0000C9570000}"/>
    <cellStyle name="Normal 3 4 2 4 7 2" xfId="22476" xr:uid="{00000000-0005-0000-0000-0000CA570000}"/>
    <cellStyle name="Normal 3 4 2 4 7 2 2" xfId="22477" xr:uid="{00000000-0005-0000-0000-0000CB570000}"/>
    <cellStyle name="Normal 3 4 2 4 7 2 3" xfId="22478" xr:uid="{00000000-0005-0000-0000-0000CC570000}"/>
    <cellStyle name="Normal 3 4 2 4 7 3" xfId="22479" xr:uid="{00000000-0005-0000-0000-0000CD570000}"/>
    <cellStyle name="Normal 3 4 2 4 7 4" xfId="22480" xr:uid="{00000000-0005-0000-0000-0000CE570000}"/>
    <cellStyle name="Normal 3 4 2 4 8" xfId="22481" xr:uid="{00000000-0005-0000-0000-0000CF570000}"/>
    <cellStyle name="Normal 3 4 2 4 8 2" xfId="22482" xr:uid="{00000000-0005-0000-0000-0000D0570000}"/>
    <cellStyle name="Normal 3 4 2 4 8 2 2" xfId="22483" xr:uid="{00000000-0005-0000-0000-0000D1570000}"/>
    <cellStyle name="Normal 3 4 2 4 8 2 3" xfId="22484" xr:uid="{00000000-0005-0000-0000-0000D2570000}"/>
    <cellStyle name="Normal 3 4 2 4 8 3" xfId="22485" xr:uid="{00000000-0005-0000-0000-0000D3570000}"/>
    <cellStyle name="Normal 3 4 2 4 8 4" xfId="22486" xr:uid="{00000000-0005-0000-0000-0000D4570000}"/>
    <cellStyle name="Normal 3 4 2 4 9" xfId="22487" xr:uid="{00000000-0005-0000-0000-0000D5570000}"/>
    <cellStyle name="Normal 3 4 2 4 9 2" xfId="22488" xr:uid="{00000000-0005-0000-0000-0000D6570000}"/>
    <cellStyle name="Normal 3 4 2 4 9 2 2" xfId="22489" xr:uid="{00000000-0005-0000-0000-0000D7570000}"/>
    <cellStyle name="Normal 3 4 2 4 9 2 3" xfId="22490" xr:uid="{00000000-0005-0000-0000-0000D8570000}"/>
    <cellStyle name="Normal 3 4 2 4 9 3" xfId="22491" xr:uid="{00000000-0005-0000-0000-0000D9570000}"/>
    <cellStyle name="Normal 3 4 2 4 9 4" xfId="22492" xr:uid="{00000000-0005-0000-0000-0000DA570000}"/>
    <cellStyle name="Normal 3 4 2 5" xfId="22493" xr:uid="{00000000-0005-0000-0000-0000DB570000}"/>
    <cellStyle name="Normal 3 4 2 5 10" xfId="22494" xr:uid="{00000000-0005-0000-0000-0000DC570000}"/>
    <cellStyle name="Normal 3 4 2 5 2" xfId="22495" xr:uid="{00000000-0005-0000-0000-0000DD570000}"/>
    <cellStyle name="Normal 3 4 2 5 2 2" xfId="22496" xr:uid="{00000000-0005-0000-0000-0000DE570000}"/>
    <cellStyle name="Normal 3 4 2 5 2 2 2" xfId="22497" xr:uid="{00000000-0005-0000-0000-0000DF570000}"/>
    <cellStyle name="Normal 3 4 2 5 2 2 3" xfId="22498" xr:uid="{00000000-0005-0000-0000-0000E0570000}"/>
    <cellStyle name="Normal 3 4 2 5 2 3" xfId="22499" xr:uid="{00000000-0005-0000-0000-0000E1570000}"/>
    <cellStyle name="Normal 3 4 2 5 2 4" xfId="22500" xr:uid="{00000000-0005-0000-0000-0000E2570000}"/>
    <cellStyle name="Normal 3 4 2 5 3" xfId="22501" xr:uid="{00000000-0005-0000-0000-0000E3570000}"/>
    <cellStyle name="Normal 3 4 2 5 3 2" xfId="22502" xr:uid="{00000000-0005-0000-0000-0000E4570000}"/>
    <cellStyle name="Normal 3 4 2 5 3 2 2" xfId="22503" xr:uid="{00000000-0005-0000-0000-0000E5570000}"/>
    <cellStyle name="Normal 3 4 2 5 3 2 3" xfId="22504" xr:uid="{00000000-0005-0000-0000-0000E6570000}"/>
    <cellStyle name="Normal 3 4 2 5 3 3" xfId="22505" xr:uid="{00000000-0005-0000-0000-0000E7570000}"/>
    <cellStyle name="Normal 3 4 2 5 3 4" xfId="22506" xr:uid="{00000000-0005-0000-0000-0000E8570000}"/>
    <cellStyle name="Normal 3 4 2 5 4" xfId="22507" xr:uid="{00000000-0005-0000-0000-0000E9570000}"/>
    <cellStyle name="Normal 3 4 2 5 4 2" xfId="22508" xr:uid="{00000000-0005-0000-0000-0000EA570000}"/>
    <cellStyle name="Normal 3 4 2 5 4 2 2" xfId="22509" xr:uid="{00000000-0005-0000-0000-0000EB570000}"/>
    <cellStyle name="Normal 3 4 2 5 4 2 3" xfId="22510" xr:uid="{00000000-0005-0000-0000-0000EC570000}"/>
    <cellStyle name="Normal 3 4 2 5 4 3" xfId="22511" xr:uid="{00000000-0005-0000-0000-0000ED570000}"/>
    <cellStyle name="Normal 3 4 2 5 4 4" xfId="22512" xr:uid="{00000000-0005-0000-0000-0000EE570000}"/>
    <cellStyle name="Normal 3 4 2 5 5" xfId="22513" xr:uid="{00000000-0005-0000-0000-0000EF570000}"/>
    <cellStyle name="Normal 3 4 2 5 5 2" xfId="22514" xr:uid="{00000000-0005-0000-0000-0000F0570000}"/>
    <cellStyle name="Normal 3 4 2 5 5 2 2" xfId="22515" xr:uid="{00000000-0005-0000-0000-0000F1570000}"/>
    <cellStyle name="Normal 3 4 2 5 5 2 3" xfId="22516" xr:uid="{00000000-0005-0000-0000-0000F2570000}"/>
    <cellStyle name="Normal 3 4 2 5 5 3" xfId="22517" xr:uid="{00000000-0005-0000-0000-0000F3570000}"/>
    <cellStyle name="Normal 3 4 2 5 5 4" xfId="22518" xr:uid="{00000000-0005-0000-0000-0000F4570000}"/>
    <cellStyle name="Normal 3 4 2 5 6" xfId="22519" xr:uid="{00000000-0005-0000-0000-0000F5570000}"/>
    <cellStyle name="Normal 3 4 2 5 6 2" xfId="22520" xr:uid="{00000000-0005-0000-0000-0000F6570000}"/>
    <cellStyle name="Normal 3 4 2 5 6 2 2" xfId="22521" xr:uid="{00000000-0005-0000-0000-0000F7570000}"/>
    <cellStyle name="Normal 3 4 2 5 6 2 3" xfId="22522" xr:uid="{00000000-0005-0000-0000-0000F8570000}"/>
    <cellStyle name="Normal 3 4 2 5 6 3" xfId="22523" xr:uid="{00000000-0005-0000-0000-0000F9570000}"/>
    <cellStyle name="Normal 3 4 2 5 6 4" xfId="22524" xr:uid="{00000000-0005-0000-0000-0000FA570000}"/>
    <cellStyle name="Normal 3 4 2 5 7" xfId="22525" xr:uid="{00000000-0005-0000-0000-0000FB570000}"/>
    <cellStyle name="Normal 3 4 2 5 7 2" xfId="22526" xr:uid="{00000000-0005-0000-0000-0000FC570000}"/>
    <cellStyle name="Normal 3 4 2 5 7 2 2" xfId="22527" xr:uid="{00000000-0005-0000-0000-0000FD570000}"/>
    <cellStyle name="Normal 3 4 2 5 7 2 3" xfId="22528" xr:uid="{00000000-0005-0000-0000-0000FE570000}"/>
    <cellStyle name="Normal 3 4 2 5 7 3" xfId="22529" xr:uid="{00000000-0005-0000-0000-0000FF570000}"/>
    <cellStyle name="Normal 3 4 2 5 7 4" xfId="22530" xr:uid="{00000000-0005-0000-0000-000000580000}"/>
    <cellStyle name="Normal 3 4 2 5 8" xfId="22531" xr:uid="{00000000-0005-0000-0000-000001580000}"/>
    <cellStyle name="Normal 3 4 2 5 8 2" xfId="22532" xr:uid="{00000000-0005-0000-0000-000002580000}"/>
    <cellStyle name="Normal 3 4 2 5 8 3" xfId="22533" xr:uid="{00000000-0005-0000-0000-000003580000}"/>
    <cellStyle name="Normal 3 4 2 5 9" xfId="22534" xr:uid="{00000000-0005-0000-0000-000004580000}"/>
    <cellStyle name="Normal 3 4 2 6" xfId="22535" xr:uid="{00000000-0005-0000-0000-000005580000}"/>
    <cellStyle name="Normal 3 4 2 6 10" xfId="22536" xr:uid="{00000000-0005-0000-0000-000006580000}"/>
    <cellStyle name="Normal 3 4 2 6 2" xfId="22537" xr:uid="{00000000-0005-0000-0000-000007580000}"/>
    <cellStyle name="Normal 3 4 2 6 2 2" xfId="22538" xr:uid="{00000000-0005-0000-0000-000008580000}"/>
    <cellStyle name="Normal 3 4 2 6 2 2 2" xfId="22539" xr:uid="{00000000-0005-0000-0000-000009580000}"/>
    <cellStyle name="Normal 3 4 2 6 2 2 3" xfId="22540" xr:uid="{00000000-0005-0000-0000-00000A580000}"/>
    <cellStyle name="Normal 3 4 2 6 2 3" xfId="22541" xr:uid="{00000000-0005-0000-0000-00000B580000}"/>
    <cellStyle name="Normal 3 4 2 6 2 4" xfId="22542" xr:uid="{00000000-0005-0000-0000-00000C580000}"/>
    <cellStyle name="Normal 3 4 2 6 3" xfId="22543" xr:uid="{00000000-0005-0000-0000-00000D580000}"/>
    <cellStyle name="Normal 3 4 2 6 3 2" xfId="22544" xr:uid="{00000000-0005-0000-0000-00000E580000}"/>
    <cellStyle name="Normal 3 4 2 6 3 2 2" xfId="22545" xr:uid="{00000000-0005-0000-0000-00000F580000}"/>
    <cellStyle name="Normal 3 4 2 6 3 2 3" xfId="22546" xr:uid="{00000000-0005-0000-0000-000010580000}"/>
    <cellStyle name="Normal 3 4 2 6 3 3" xfId="22547" xr:uid="{00000000-0005-0000-0000-000011580000}"/>
    <cellStyle name="Normal 3 4 2 6 3 4" xfId="22548" xr:uid="{00000000-0005-0000-0000-000012580000}"/>
    <cellStyle name="Normal 3 4 2 6 4" xfId="22549" xr:uid="{00000000-0005-0000-0000-000013580000}"/>
    <cellStyle name="Normal 3 4 2 6 4 2" xfId="22550" xr:uid="{00000000-0005-0000-0000-000014580000}"/>
    <cellStyle name="Normal 3 4 2 6 4 2 2" xfId="22551" xr:uid="{00000000-0005-0000-0000-000015580000}"/>
    <cellStyle name="Normal 3 4 2 6 4 2 3" xfId="22552" xr:uid="{00000000-0005-0000-0000-000016580000}"/>
    <cellStyle name="Normal 3 4 2 6 4 3" xfId="22553" xr:uid="{00000000-0005-0000-0000-000017580000}"/>
    <cellStyle name="Normal 3 4 2 6 4 4" xfId="22554" xr:uid="{00000000-0005-0000-0000-000018580000}"/>
    <cellStyle name="Normal 3 4 2 6 5" xfId="22555" xr:uid="{00000000-0005-0000-0000-000019580000}"/>
    <cellStyle name="Normal 3 4 2 6 5 2" xfId="22556" xr:uid="{00000000-0005-0000-0000-00001A580000}"/>
    <cellStyle name="Normal 3 4 2 6 5 2 2" xfId="22557" xr:uid="{00000000-0005-0000-0000-00001B580000}"/>
    <cellStyle name="Normal 3 4 2 6 5 2 3" xfId="22558" xr:uid="{00000000-0005-0000-0000-00001C580000}"/>
    <cellStyle name="Normal 3 4 2 6 5 3" xfId="22559" xr:uid="{00000000-0005-0000-0000-00001D580000}"/>
    <cellStyle name="Normal 3 4 2 6 5 4" xfId="22560" xr:uid="{00000000-0005-0000-0000-00001E580000}"/>
    <cellStyle name="Normal 3 4 2 6 6" xfId="22561" xr:uid="{00000000-0005-0000-0000-00001F580000}"/>
    <cellStyle name="Normal 3 4 2 6 6 2" xfId="22562" xr:uid="{00000000-0005-0000-0000-000020580000}"/>
    <cellStyle name="Normal 3 4 2 6 6 2 2" xfId="22563" xr:uid="{00000000-0005-0000-0000-000021580000}"/>
    <cellStyle name="Normal 3 4 2 6 6 2 3" xfId="22564" xr:uid="{00000000-0005-0000-0000-000022580000}"/>
    <cellStyle name="Normal 3 4 2 6 6 3" xfId="22565" xr:uid="{00000000-0005-0000-0000-000023580000}"/>
    <cellStyle name="Normal 3 4 2 6 6 4" xfId="22566" xr:uid="{00000000-0005-0000-0000-000024580000}"/>
    <cellStyle name="Normal 3 4 2 6 7" xfId="22567" xr:uid="{00000000-0005-0000-0000-000025580000}"/>
    <cellStyle name="Normal 3 4 2 6 7 2" xfId="22568" xr:uid="{00000000-0005-0000-0000-000026580000}"/>
    <cellStyle name="Normal 3 4 2 6 7 2 2" xfId="22569" xr:uid="{00000000-0005-0000-0000-000027580000}"/>
    <cellStyle name="Normal 3 4 2 6 7 2 3" xfId="22570" xr:uid="{00000000-0005-0000-0000-000028580000}"/>
    <cellStyle name="Normal 3 4 2 6 7 3" xfId="22571" xr:uid="{00000000-0005-0000-0000-000029580000}"/>
    <cellStyle name="Normal 3 4 2 6 7 4" xfId="22572" xr:uid="{00000000-0005-0000-0000-00002A580000}"/>
    <cellStyle name="Normal 3 4 2 6 8" xfId="22573" xr:uid="{00000000-0005-0000-0000-00002B580000}"/>
    <cellStyle name="Normal 3 4 2 6 8 2" xfId="22574" xr:uid="{00000000-0005-0000-0000-00002C580000}"/>
    <cellStyle name="Normal 3 4 2 6 8 3" xfId="22575" xr:uid="{00000000-0005-0000-0000-00002D580000}"/>
    <cellStyle name="Normal 3 4 2 6 9" xfId="22576" xr:uid="{00000000-0005-0000-0000-00002E580000}"/>
    <cellStyle name="Normal 3 4 2 7" xfId="22577" xr:uid="{00000000-0005-0000-0000-00002F580000}"/>
    <cellStyle name="Normal 3 4 2 7 2" xfId="22578" xr:uid="{00000000-0005-0000-0000-000030580000}"/>
    <cellStyle name="Normal 3 4 2 7 2 2" xfId="22579" xr:uid="{00000000-0005-0000-0000-000031580000}"/>
    <cellStyle name="Normal 3 4 2 7 2 3" xfId="22580" xr:uid="{00000000-0005-0000-0000-000032580000}"/>
    <cellStyle name="Normal 3 4 2 7 3" xfId="22581" xr:uid="{00000000-0005-0000-0000-000033580000}"/>
    <cellStyle name="Normal 3 4 2 7 4" xfId="22582" xr:uid="{00000000-0005-0000-0000-000034580000}"/>
    <cellStyle name="Normal 3 4 2 8" xfId="22583" xr:uid="{00000000-0005-0000-0000-000035580000}"/>
    <cellStyle name="Normal 3 4 2 8 2" xfId="22584" xr:uid="{00000000-0005-0000-0000-000036580000}"/>
    <cellStyle name="Normal 3 4 2 8 2 2" xfId="22585" xr:uid="{00000000-0005-0000-0000-000037580000}"/>
    <cellStyle name="Normal 3 4 2 8 2 3" xfId="22586" xr:uid="{00000000-0005-0000-0000-000038580000}"/>
    <cellStyle name="Normal 3 4 2 8 3" xfId="22587" xr:uid="{00000000-0005-0000-0000-000039580000}"/>
    <cellStyle name="Normal 3 4 2 8 4" xfId="22588" xr:uid="{00000000-0005-0000-0000-00003A580000}"/>
    <cellStyle name="Normal 3 4 2 9" xfId="22589" xr:uid="{00000000-0005-0000-0000-00003B580000}"/>
    <cellStyle name="Normal 3 4 2 9 2" xfId="22590" xr:uid="{00000000-0005-0000-0000-00003C580000}"/>
    <cellStyle name="Normal 3 4 2 9 2 2" xfId="22591" xr:uid="{00000000-0005-0000-0000-00003D580000}"/>
    <cellStyle name="Normal 3 4 2 9 2 3" xfId="22592" xr:uid="{00000000-0005-0000-0000-00003E580000}"/>
    <cellStyle name="Normal 3 4 2 9 3" xfId="22593" xr:uid="{00000000-0005-0000-0000-00003F580000}"/>
    <cellStyle name="Normal 3 4 2 9 4" xfId="22594" xr:uid="{00000000-0005-0000-0000-000040580000}"/>
    <cellStyle name="Normal 3 4 3" xfId="22595" xr:uid="{00000000-0005-0000-0000-000041580000}"/>
    <cellStyle name="Normal 3 4 3 10" xfId="22596" xr:uid="{00000000-0005-0000-0000-000042580000}"/>
    <cellStyle name="Normal 3 4 3 10 2" xfId="22597" xr:uid="{00000000-0005-0000-0000-000043580000}"/>
    <cellStyle name="Normal 3 4 3 10 3" xfId="22598" xr:uid="{00000000-0005-0000-0000-000044580000}"/>
    <cellStyle name="Normal 3 4 3 11" xfId="22599" xr:uid="{00000000-0005-0000-0000-000045580000}"/>
    <cellStyle name="Normal 3 4 3 12" xfId="22600" xr:uid="{00000000-0005-0000-0000-000046580000}"/>
    <cellStyle name="Normal 3 4 3 2" xfId="22601" xr:uid="{00000000-0005-0000-0000-000047580000}"/>
    <cellStyle name="Normal 3 4 3 2 10" xfId="22602" xr:uid="{00000000-0005-0000-0000-000048580000}"/>
    <cellStyle name="Normal 3 4 3 2 2" xfId="22603" xr:uid="{00000000-0005-0000-0000-000049580000}"/>
    <cellStyle name="Normal 3 4 3 2 2 2" xfId="22604" xr:uid="{00000000-0005-0000-0000-00004A580000}"/>
    <cellStyle name="Normal 3 4 3 2 2 2 2" xfId="22605" xr:uid="{00000000-0005-0000-0000-00004B580000}"/>
    <cellStyle name="Normal 3 4 3 2 2 2 3" xfId="22606" xr:uid="{00000000-0005-0000-0000-00004C580000}"/>
    <cellStyle name="Normal 3 4 3 2 2 3" xfId="22607" xr:uid="{00000000-0005-0000-0000-00004D580000}"/>
    <cellStyle name="Normal 3 4 3 2 2 4" xfId="22608" xr:uid="{00000000-0005-0000-0000-00004E580000}"/>
    <cellStyle name="Normal 3 4 3 2 3" xfId="22609" xr:uid="{00000000-0005-0000-0000-00004F580000}"/>
    <cellStyle name="Normal 3 4 3 2 3 2" xfId="22610" xr:uid="{00000000-0005-0000-0000-000050580000}"/>
    <cellStyle name="Normal 3 4 3 2 3 2 2" xfId="22611" xr:uid="{00000000-0005-0000-0000-000051580000}"/>
    <cellStyle name="Normal 3 4 3 2 3 2 3" xfId="22612" xr:uid="{00000000-0005-0000-0000-000052580000}"/>
    <cellStyle name="Normal 3 4 3 2 3 3" xfId="22613" xr:uid="{00000000-0005-0000-0000-000053580000}"/>
    <cellStyle name="Normal 3 4 3 2 3 4" xfId="22614" xr:uid="{00000000-0005-0000-0000-000054580000}"/>
    <cellStyle name="Normal 3 4 3 2 4" xfId="22615" xr:uid="{00000000-0005-0000-0000-000055580000}"/>
    <cellStyle name="Normal 3 4 3 2 4 2" xfId="22616" xr:uid="{00000000-0005-0000-0000-000056580000}"/>
    <cellStyle name="Normal 3 4 3 2 4 2 2" xfId="22617" xr:uid="{00000000-0005-0000-0000-000057580000}"/>
    <cellStyle name="Normal 3 4 3 2 4 2 3" xfId="22618" xr:uid="{00000000-0005-0000-0000-000058580000}"/>
    <cellStyle name="Normal 3 4 3 2 4 3" xfId="22619" xr:uid="{00000000-0005-0000-0000-000059580000}"/>
    <cellStyle name="Normal 3 4 3 2 4 4" xfId="22620" xr:uid="{00000000-0005-0000-0000-00005A580000}"/>
    <cellStyle name="Normal 3 4 3 2 5" xfId="22621" xr:uid="{00000000-0005-0000-0000-00005B580000}"/>
    <cellStyle name="Normal 3 4 3 2 5 2" xfId="22622" xr:uid="{00000000-0005-0000-0000-00005C580000}"/>
    <cellStyle name="Normal 3 4 3 2 5 2 2" xfId="22623" xr:uid="{00000000-0005-0000-0000-00005D580000}"/>
    <cellStyle name="Normal 3 4 3 2 5 2 3" xfId="22624" xr:uid="{00000000-0005-0000-0000-00005E580000}"/>
    <cellStyle name="Normal 3 4 3 2 5 3" xfId="22625" xr:uid="{00000000-0005-0000-0000-00005F580000}"/>
    <cellStyle name="Normal 3 4 3 2 5 4" xfId="22626" xr:uid="{00000000-0005-0000-0000-000060580000}"/>
    <cellStyle name="Normal 3 4 3 2 6" xfId="22627" xr:uid="{00000000-0005-0000-0000-000061580000}"/>
    <cellStyle name="Normal 3 4 3 2 6 2" xfId="22628" xr:uid="{00000000-0005-0000-0000-000062580000}"/>
    <cellStyle name="Normal 3 4 3 2 6 2 2" xfId="22629" xr:uid="{00000000-0005-0000-0000-000063580000}"/>
    <cellStyle name="Normal 3 4 3 2 6 2 3" xfId="22630" xr:uid="{00000000-0005-0000-0000-000064580000}"/>
    <cellStyle name="Normal 3 4 3 2 6 3" xfId="22631" xr:uid="{00000000-0005-0000-0000-000065580000}"/>
    <cellStyle name="Normal 3 4 3 2 6 4" xfId="22632" xr:uid="{00000000-0005-0000-0000-000066580000}"/>
    <cellStyle name="Normal 3 4 3 2 7" xfId="22633" xr:uid="{00000000-0005-0000-0000-000067580000}"/>
    <cellStyle name="Normal 3 4 3 2 7 2" xfId="22634" xr:uid="{00000000-0005-0000-0000-000068580000}"/>
    <cellStyle name="Normal 3 4 3 2 7 2 2" xfId="22635" xr:uid="{00000000-0005-0000-0000-000069580000}"/>
    <cellStyle name="Normal 3 4 3 2 7 2 3" xfId="22636" xr:uid="{00000000-0005-0000-0000-00006A580000}"/>
    <cellStyle name="Normal 3 4 3 2 7 3" xfId="22637" xr:uid="{00000000-0005-0000-0000-00006B580000}"/>
    <cellStyle name="Normal 3 4 3 2 7 4" xfId="22638" xr:uid="{00000000-0005-0000-0000-00006C580000}"/>
    <cellStyle name="Normal 3 4 3 2 8" xfId="22639" xr:uid="{00000000-0005-0000-0000-00006D580000}"/>
    <cellStyle name="Normal 3 4 3 2 8 2" xfId="22640" xr:uid="{00000000-0005-0000-0000-00006E580000}"/>
    <cellStyle name="Normal 3 4 3 2 8 3" xfId="22641" xr:uid="{00000000-0005-0000-0000-00006F580000}"/>
    <cellStyle name="Normal 3 4 3 2 9" xfId="22642" xr:uid="{00000000-0005-0000-0000-000070580000}"/>
    <cellStyle name="Normal 3 4 3 3" xfId="22643" xr:uid="{00000000-0005-0000-0000-000071580000}"/>
    <cellStyle name="Normal 3 4 3 3 10" xfId="22644" xr:uid="{00000000-0005-0000-0000-000072580000}"/>
    <cellStyle name="Normal 3 4 3 3 2" xfId="22645" xr:uid="{00000000-0005-0000-0000-000073580000}"/>
    <cellStyle name="Normal 3 4 3 3 2 2" xfId="22646" xr:uid="{00000000-0005-0000-0000-000074580000}"/>
    <cellStyle name="Normal 3 4 3 3 2 2 2" xfId="22647" xr:uid="{00000000-0005-0000-0000-000075580000}"/>
    <cellStyle name="Normal 3 4 3 3 2 2 3" xfId="22648" xr:uid="{00000000-0005-0000-0000-000076580000}"/>
    <cellStyle name="Normal 3 4 3 3 2 3" xfId="22649" xr:uid="{00000000-0005-0000-0000-000077580000}"/>
    <cellStyle name="Normal 3 4 3 3 2 4" xfId="22650" xr:uid="{00000000-0005-0000-0000-000078580000}"/>
    <cellStyle name="Normal 3 4 3 3 3" xfId="22651" xr:uid="{00000000-0005-0000-0000-000079580000}"/>
    <cellStyle name="Normal 3 4 3 3 3 2" xfId="22652" xr:uid="{00000000-0005-0000-0000-00007A580000}"/>
    <cellStyle name="Normal 3 4 3 3 3 2 2" xfId="22653" xr:uid="{00000000-0005-0000-0000-00007B580000}"/>
    <cellStyle name="Normal 3 4 3 3 3 2 3" xfId="22654" xr:uid="{00000000-0005-0000-0000-00007C580000}"/>
    <cellStyle name="Normal 3 4 3 3 3 3" xfId="22655" xr:uid="{00000000-0005-0000-0000-00007D580000}"/>
    <cellStyle name="Normal 3 4 3 3 3 4" xfId="22656" xr:uid="{00000000-0005-0000-0000-00007E580000}"/>
    <cellStyle name="Normal 3 4 3 3 4" xfId="22657" xr:uid="{00000000-0005-0000-0000-00007F580000}"/>
    <cellStyle name="Normal 3 4 3 3 4 2" xfId="22658" xr:uid="{00000000-0005-0000-0000-000080580000}"/>
    <cellStyle name="Normal 3 4 3 3 4 2 2" xfId="22659" xr:uid="{00000000-0005-0000-0000-000081580000}"/>
    <cellStyle name="Normal 3 4 3 3 4 2 3" xfId="22660" xr:uid="{00000000-0005-0000-0000-000082580000}"/>
    <cellStyle name="Normal 3 4 3 3 4 3" xfId="22661" xr:uid="{00000000-0005-0000-0000-000083580000}"/>
    <cellStyle name="Normal 3 4 3 3 4 4" xfId="22662" xr:uid="{00000000-0005-0000-0000-000084580000}"/>
    <cellStyle name="Normal 3 4 3 3 5" xfId="22663" xr:uid="{00000000-0005-0000-0000-000085580000}"/>
    <cellStyle name="Normal 3 4 3 3 5 2" xfId="22664" xr:uid="{00000000-0005-0000-0000-000086580000}"/>
    <cellStyle name="Normal 3 4 3 3 5 2 2" xfId="22665" xr:uid="{00000000-0005-0000-0000-000087580000}"/>
    <cellStyle name="Normal 3 4 3 3 5 2 3" xfId="22666" xr:uid="{00000000-0005-0000-0000-000088580000}"/>
    <cellStyle name="Normal 3 4 3 3 5 3" xfId="22667" xr:uid="{00000000-0005-0000-0000-000089580000}"/>
    <cellStyle name="Normal 3 4 3 3 5 4" xfId="22668" xr:uid="{00000000-0005-0000-0000-00008A580000}"/>
    <cellStyle name="Normal 3 4 3 3 6" xfId="22669" xr:uid="{00000000-0005-0000-0000-00008B580000}"/>
    <cellStyle name="Normal 3 4 3 3 6 2" xfId="22670" xr:uid="{00000000-0005-0000-0000-00008C580000}"/>
    <cellStyle name="Normal 3 4 3 3 6 2 2" xfId="22671" xr:uid="{00000000-0005-0000-0000-00008D580000}"/>
    <cellStyle name="Normal 3 4 3 3 6 2 3" xfId="22672" xr:uid="{00000000-0005-0000-0000-00008E580000}"/>
    <cellStyle name="Normal 3 4 3 3 6 3" xfId="22673" xr:uid="{00000000-0005-0000-0000-00008F580000}"/>
    <cellStyle name="Normal 3 4 3 3 6 4" xfId="22674" xr:uid="{00000000-0005-0000-0000-000090580000}"/>
    <cellStyle name="Normal 3 4 3 3 7" xfId="22675" xr:uid="{00000000-0005-0000-0000-000091580000}"/>
    <cellStyle name="Normal 3 4 3 3 7 2" xfId="22676" xr:uid="{00000000-0005-0000-0000-000092580000}"/>
    <cellStyle name="Normal 3 4 3 3 7 2 2" xfId="22677" xr:uid="{00000000-0005-0000-0000-000093580000}"/>
    <cellStyle name="Normal 3 4 3 3 7 2 3" xfId="22678" xr:uid="{00000000-0005-0000-0000-000094580000}"/>
    <cellStyle name="Normal 3 4 3 3 7 3" xfId="22679" xr:uid="{00000000-0005-0000-0000-000095580000}"/>
    <cellStyle name="Normal 3 4 3 3 7 4" xfId="22680" xr:uid="{00000000-0005-0000-0000-000096580000}"/>
    <cellStyle name="Normal 3 4 3 3 8" xfId="22681" xr:uid="{00000000-0005-0000-0000-000097580000}"/>
    <cellStyle name="Normal 3 4 3 3 8 2" xfId="22682" xr:uid="{00000000-0005-0000-0000-000098580000}"/>
    <cellStyle name="Normal 3 4 3 3 8 3" xfId="22683" xr:uid="{00000000-0005-0000-0000-000099580000}"/>
    <cellStyle name="Normal 3 4 3 3 9" xfId="22684" xr:uid="{00000000-0005-0000-0000-00009A580000}"/>
    <cellStyle name="Normal 3 4 3 4" xfId="22685" xr:uid="{00000000-0005-0000-0000-00009B580000}"/>
    <cellStyle name="Normal 3 4 3 4 2" xfId="22686" xr:uid="{00000000-0005-0000-0000-00009C580000}"/>
    <cellStyle name="Normal 3 4 3 4 2 2" xfId="22687" xr:uid="{00000000-0005-0000-0000-00009D580000}"/>
    <cellStyle name="Normal 3 4 3 4 2 3" xfId="22688" xr:uid="{00000000-0005-0000-0000-00009E580000}"/>
    <cellStyle name="Normal 3 4 3 4 3" xfId="22689" xr:uid="{00000000-0005-0000-0000-00009F580000}"/>
    <cellStyle name="Normal 3 4 3 4 4" xfId="22690" xr:uid="{00000000-0005-0000-0000-0000A0580000}"/>
    <cellStyle name="Normal 3 4 3 5" xfId="22691" xr:uid="{00000000-0005-0000-0000-0000A1580000}"/>
    <cellStyle name="Normal 3 4 3 5 2" xfId="22692" xr:uid="{00000000-0005-0000-0000-0000A2580000}"/>
    <cellStyle name="Normal 3 4 3 5 2 2" xfId="22693" xr:uid="{00000000-0005-0000-0000-0000A3580000}"/>
    <cellStyle name="Normal 3 4 3 5 2 3" xfId="22694" xr:uid="{00000000-0005-0000-0000-0000A4580000}"/>
    <cellStyle name="Normal 3 4 3 5 3" xfId="22695" xr:uid="{00000000-0005-0000-0000-0000A5580000}"/>
    <cellStyle name="Normal 3 4 3 5 4" xfId="22696" xr:uid="{00000000-0005-0000-0000-0000A6580000}"/>
    <cellStyle name="Normal 3 4 3 6" xfId="22697" xr:uid="{00000000-0005-0000-0000-0000A7580000}"/>
    <cellStyle name="Normal 3 4 3 6 2" xfId="22698" xr:uid="{00000000-0005-0000-0000-0000A8580000}"/>
    <cellStyle name="Normal 3 4 3 6 2 2" xfId="22699" xr:uid="{00000000-0005-0000-0000-0000A9580000}"/>
    <cellStyle name="Normal 3 4 3 6 2 3" xfId="22700" xr:uid="{00000000-0005-0000-0000-0000AA580000}"/>
    <cellStyle name="Normal 3 4 3 6 3" xfId="22701" xr:uid="{00000000-0005-0000-0000-0000AB580000}"/>
    <cellStyle name="Normal 3 4 3 6 4" xfId="22702" xr:uid="{00000000-0005-0000-0000-0000AC580000}"/>
    <cellStyle name="Normal 3 4 3 7" xfId="22703" xr:uid="{00000000-0005-0000-0000-0000AD580000}"/>
    <cellStyle name="Normal 3 4 3 7 2" xfId="22704" xr:uid="{00000000-0005-0000-0000-0000AE580000}"/>
    <cellStyle name="Normal 3 4 3 7 2 2" xfId="22705" xr:uid="{00000000-0005-0000-0000-0000AF580000}"/>
    <cellStyle name="Normal 3 4 3 7 2 3" xfId="22706" xr:uid="{00000000-0005-0000-0000-0000B0580000}"/>
    <cellStyle name="Normal 3 4 3 7 3" xfId="22707" xr:uid="{00000000-0005-0000-0000-0000B1580000}"/>
    <cellStyle name="Normal 3 4 3 7 4" xfId="22708" xr:uid="{00000000-0005-0000-0000-0000B2580000}"/>
    <cellStyle name="Normal 3 4 3 8" xfId="22709" xr:uid="{00000000-0005-0000-0000-0000B3580000}"/>
    <cellStyle name="Normal 3 4 3 8 2" xfId="22710" xr:uid="{00000000-0005-0000-0000-0000B4580000}"/>
    <cellStyle name="Normal 3 4 3 8 2 2" xfId="22711" xr:uid="{00000000-0005-0000-0000-0000B5580000}"/>
    <cellStyle name="Normal 3 4 3 8 2 3" xfId="22712" xr:uid="{00000000-0005-0000-0000-0000B6580000}"/>
    <cellStyle name="Normal 3 4 3 8 3" xfId="22713" xr:uid="{00000000-0005-0000-0000-0000B7580000}"/>
    <cellStyle name="Normal 3 4 3 8 4" xfId="22714" xr:uid="{00000000-0005-0000-0000-0000B8580000}"/>
    <cellStyle name="Normal 3 4 3 9" xfId="22715" xr:uid="{00000000-0005-0000-0000-0000B9580000}"/>
    <cellStyle name="Normal 3 4 3 9 2" xfId="22716" xr:uid="{00000000-0005-0000-0000-0000BA580000}"/>
    <cellStyle name="Normal 3 4 3 9 2 2" xfId="22717" xr:uid="{00000000-0005-0000-0000-0000BB580000}"/>
    <cellStyle name="Normal 3 4 3 9 2 3" xfId="22718" xr:uid="{00000000-0005-0000-0000-0000BC580000}"/>
    <cellStyle name="Normal 3 4 3 9 3" xfId="22719" xr:uid="{00000000-0005-0000-0000-0000BD580000}"/>
    <cellStyle name="Normal 3 4 3 9 4" xfId="22720" xr:uid="{00000000-0005-0000-0000-0000BE580000}"/>
    <cellStyle name="Normal 3 4 4" xfId="22721" xr:uid="{00000000-0005-0000-0000-0000BF580000}"/>
    <cellStyle name="Normal 3 4 4 10" xfId="22722" xr:uid="{00000000-0005-0000-0000-0000C0580000}"/>
    <cellStyle name="Normal 3 4 4 10 2" xfId="22723" xr:uid="{00000000-0005-0000-0000-0000C1580000}"/>
    <cellStyle name="Normal 3 4 4 10 3" xfId="22724" xr:uid="{00000000-0005-0000-0000-0000C2580000}"/>
    <cellStyle name="Normal 3 4 4 11" xfId="22725" xr:uid="{00000000-0005-0000-0000-0000C3580000}"/>
    <cellStyle name="Normal 3 4 4 12" xfId="22726" xr:uid="{00000000-0005-0000-0000-0000C4580000}"/>
    <cellStyle name="Normal 3 4 4 2" xfId="22727" xr:uid="{00000000-0005-0000-0000-0000C5580000}"/>
    <cellStyle name="Normal 3 4 4 2 10" xfId="22728" xr:uid="{00000000-0005-0000-0000-0000C6580000}"/>
    <cellStyle name="Normal 3 4 4 2 2" xfId="22729" xr:uid="{00000000-0005-0000-0000-0000C7580000}"/>
    <cellStyle name="Normal 3 4 4 2 2 2" xfId="22730" xr:uid="{00000000-0005-0000-0000-0000C8580000}"/>
    <cellStyle name="Normal 3 4 4 2 2 2 2" xfId="22731" xr:uid="{00000000-0005-0000-0000-0000C9580000}"/>
    <cellStyle name="Normal 3 4 4 2 2 2 3" xfId="22732" xr:uid="{00000000-0005-0000-0000-0000CA580000}"/>
    <cellStyle name="Normal 3 4 4 2 2 3" xfId="22733" xr:uid="{00000000-0005-0000-0000-0000CB580000}"/>
    <cellStyle name="Normal 3 4 4 2 2 4" xfId="22734" xr:uid="{00000000-0005-0000-0000-0000CC580000}"/>
    <cellStyle name="Normal 3 4 4 2 3" xfId="22735" xr:uid="{00000000-0005-0000-0000-0000CD580000}"/>
    <cellStyle name="Normal 3 4 4 2 3 2" xfId="22736" xr:uid="{00000000-0005-0000-0000-0000CE580000}"/>
    <cellStyle name="Normal 3 4 4 2 3 2 2" xfId="22737" xr:uid="{00000000-0005-0000-0000-0000CF580000}"/>
    <cellStyle name="Normal 3 4 4 2 3 2 3" xfId="22738" xr:uid="{00000000-0005-0000-0000-0000D0580000}"/>
    <cellStyle name="Normal 3 4 4 2 3 3" xfId="22739" xr:uid="{00000000-0005-0000-0000-0000D1580000}"/>
    <cellStyle name="Normal 3 4 4 2 3 4" xfId="22740" xr:uid="{00000000-0005-0000-0000-0000D2580000}"/>
    <cellStyle name="Normal 3 4 4 2 4" xfId="22741" xr:uid="{00000000-0005-0000-0000-0000D3580000}"/>
    <cellStyle name="Normal 3 4 4 2 4 2" xfId="22742" xr:uid="{00000000-0005-0000-0000-0000D4580000}"/>
    <cellStyle name="Normal 3 4 4 2 4 2 2" xfId="22743" xr:uid="{00000000-0005-0000-0000-0000D5580000}"/>
    <cellStyle name="Normal 3 4 4 2 4 2 3" xfId="22744" xr:uid="{00000000-0005-0000-0000-0000D6580000}"/>
    <cellStyle name="Normal 3 4 4 2 4 3" xfId="22745" xr:uid="{00000000-0005-0000-0000-0000D7580000}"/>
    <cellStyle name="Normal 3 4 4 2 4 4" xfId="22746" xr:uid="{00000000-0005-0000-0000-0000D8580000}"/>
    <cellStyle name="Normal 3 4 4 2 5" xfId="22747" xr:uid="{00000000-0005-0000-0000-0000D9580000}"/>
    <cellStyle name="Normal 3 4 4 2 5 2" xfId="22748" xr:uid="{00000000-0005-0000-0000-0000DA580000}"/>
    <cellStyle name="Normal 3 4 4 2 5 2 2" xfId="22749" xr:uid="{00000000-0005-0000-0000-0000DB580000}"/>
    <cellStyle name="Normal 3 4 4 2 5 2 3" xfId="22750" xr:uid="{00000000-0005-0000-0000-0000DC580000}"/>
    <cellStyle name="Normal 3 4 4 2 5 3" xfId="22751" xr:uid="{00000000-0005-0000-0000-0000DD580000}"/>
    <cellStyle name="Normal 3 4 4 2 5 4" xfId="22752" xr:uid="{00000000-0005-0000-0000-0000DE580000}"/>
    <cellStyle name="Normal 3 4 4 2 6" xfId="22753" xr:uid="{00000000-0005-0000-0000-0000DF580000}"/>
    <cellStyle name="Normal 3 4 4 2 6 2" xfId="22754" xr:uid="{00000000-0005-0000-0000-0000E0580000}"/>
    <cellStyle name="Normal 3 4 4 2 6 2 2" xfId="22755" xr:uid="{00000000-0005-0000-0000-0000E1580000}"/>
    <cellStyle name="Normal 3 4 4 2 6 2 3" xfId="22756" xr:uid="{00000000-0005-0000-0000-0000E2580000}"/>
    <cellStyle name="Normal 3 4 4 2 6 3" xfId="22757" xr:uid="{00000000-0005-0000-0000-0000E3580000}"/>
    <cellStyle name="Normal 3 4 4 2 6 4" xfId="22758" xr:uid="{00000000-0005-0000-0000-0000E4580000}"/>
    <cellStyle name="Normal 3 4 4 2 7" xfId="22759" xr:uid="{00000000-0005-0000-0000-0000E5580000}"/>
    <cellStyle name="Normal 3 4 4 2 7 2" xfId="22760" xr:uid="{00000000-0005-0000-0000-0000E6580000}"/>
    <cellStyle name="Normal 3 4 4 2 7 2 2" xfId="22761" xr:uid="{00000000-0005-0000-0000-0000E7580000}"/>
    <cellStyle name="Normal 3 4 4 2 7 2 3" xfId="22762" xr:uid="{00000000-0005-0000-0000-0000E8580000}"/>
    <cellStyle name="Normal 3 4 4 2 7 3" xfId="22763" xr:uid="{00000000-0005-0000-0000-0000E9580000}"/>
    <cellStyle name="Normal 3 4 4 2 7 4" xfId="22764" xr:uid="{00000000-0005-0000-0000-0000EA580000}"/>
    <cellStyle name="Normal 3 4 4 2 8" xfId="22765" xr:uid="{00000000-0005-0000-0000-0000EB580000}"/>
    <cellStyle name="Normal 3 4 4 2 8 2" xfId="22766" xr:uid="{00000000-0005-0000-0000-0000EC580000}"/>
    <cellStyle name="Normal 3 4 4 2 8 3" xfId="22767" xr:uid="{00000000-0005-0000-0000-0000ED580000}"/>
    <cellStyle name="Normal 3 4 4 2 9" xfId="22768" xr:uid="{00000000-0005-0000-0000-0000EE580000}"/>
    <cellStyle name="Normal 3 4 4 3" xfId="22769" xr:uid="{00000000-0005-0000-0000-0000EF580000}"/>
    <cellStyle name="Normal 3 4 4 3 10" xfId="22770" xr:uid="{00000000-0005-0000-0000-0000F0580000}"/>
    <cellStyle name="Normal 3 4 4 3 2" xfId="22771" xr:uid="{00000000-0005-0000-0000-0000F1580000}"/>
    <cellStyle name="Normal 3 4 4 3 2 2" xfId="22772" xr:uid="{00000000-0005-0000-0000-0000F2580000}"/>
    <cellStyle name="Normal 3 4 4 3 2 2 2" xfId="22773" xr:uid="{00000000-0005-0000-0000-0000F3580000}"/>
    <cellStyle name="Normal 3 4 4 3 2 2 3" xfId="22774" xr:uid="{00000000-0005-0000-0000-0000F4580000}"/>
    <cellStyle name="Normal 3 4 4 3 2 3" xfId="22775" xr:uid="{00000000-0005-0000-0000-0000F5580000}"/>
    <cellStyle name="Normal 3 4 4 3 2 4" xfId="22776" xr:uid="{00000000-0005-0000-0000-0000F6580000}"/>
    <cellStyle name="Normal 3 4 4 3 3" xfId="22777" xr:uid="{00000000-0005-0000-0000-0000F7580000}"/>
    <cellStyle name="Normal 3 4 4 3 3 2" xfId="22778" xr:uid="{00000000-0005-0000-0000-0000F8580000}"/>
    <cellStyle name="Normal 3 4 4 3 3 2 2" xfId="22779" xr:uid="{00000000-0005-0000-0000-0000F9580000}"/>
    <cellStyle name="Normal 3 4 4 3 3 2 3" xfId="22780" xr:uid="{00000000-0005-0000-0000-0000FA580000}"/>
    <cellStyle name="Normal 3 4 4 3 3 3" xfId="22781" xr:uid="{00000000-0005-0000-0000-0000FB580000}"/>
    <cellStyle name="Normal 3 4 4 3 3 4" xfId="22782" xr:uid="{00000000-0005-0000-0000-0000FC580000}"/>
    <cellStyle name="Normal 3 4 4 3 4" xfId="22783" xr:uid="{00000000-0005-0000-0000-0000FD580000}"/>
    <cellStyle name="Normal 3 4 4 3 4 2" xfId="22784" xr:uid="{00000000-0005-0000-0000-0000FE580000}"/>
    <cellStyle name="Normal 3 4 4 3 4 2 2" xfId="22785" xr:uid="{00000000-0005-0000-0000-0000FF580000}"/>
    <cellStyle name="Normal 3 4 4 3 4 2 3" xfId="22786" xr:uid="{00000000-0005-0000-0000-000000590000}"/>
    <cellStyle name="Normal 3 4 4 3 4 3" xfId="22787" xr:uid="{00000000-0005-0000-0000-000001590000}"/>
    <cellStyle name="Normal 3 4 4 3 4 4" xfId="22788" xr:uid="{00000000-0005-0000-0000-000002590000}"/>
    <cellStyle name="Normal 3 4 4 3 5" xfId="22789" xr:uid="{00000000-0005-0000-0000-000003590000}"/>
    <cellStyle name="Normal 3 4 4 3 5 2" xfId="22790" xr:uid="{00000000-0005-0000-0000-000004590000}"/>
    <cellStyle name="Normal 3 4 4 3 5 2 2" xfId="22791" xr:uid="{00000000-0005-0000-0000-000005590000}"/>
    <cellStyle name="Normal 3 4 4 3 5 2 3" xfId="22792" xr:uid="{00000000-0005-0000-0000-000006590000}"/>
    <cellStyle name="Normal 3 4 4 3 5 3" xfId="22793" xr:uid="{00000000-0005-0000-0000-000007590000}"/>
    <cellStyle name="Normal 3 4 4 3 5 4" xfId="22794" xr:uid="{00000000-0005-0000-0000-000008590000}"/>
    <cellStyle name="Normal 3 4 4 3 6" xfId="22795" xr:uid="{00000000-0005-0000-0000-000009590000}"/>
    <cellStyle name="Normal 3 4 4 3 6 2" xfId="22796" xr:uid="{00000000-0005-0000-0000-00000A590000}"/>
    <cellStyle name="Normal 3 4 4 3 6 2 2" xfId="22797" xr:uid="{00000000-0005-0000-0000-00000B590000}"/>
    <cellStyle name="Normal 3 4 4 3 6 2 3" xfId="22798" xr:uid="{00000000-0005-0000-0000-00000C590000}"/>
    <cellStyle name="Normal 3 4 4 3 6 3" xfId="22799" xr:uid="{00000000-0005-0000-0000-00000D590000}"/>
    <cellStyle name="Normal 3 4 4 3 6 4" xfId="22800" xr:uid="{00000000-0005-0000-0000-00000E590000}"/>
    <cellStyle name="Normal 3 4 4 3 7" xfId="22801" xr:uid="{00000000-0005-0000-0000-00000F590000}"/>
    <cellStyle name="Normal 3 4 4 3 7 2" xfId="22802" xr:uid="{00000000-0005-0000-0000-000010590000}"/>
    <cellStyle name="Normal 3 4 4 3 7 2 2" xfId="22803" xr:uid="{00000000-0005-0000-0000-000011590000}"/>
    <cellStyle name="Normal 3 4 4 3 7 2 3" xfId="22804" xr:uid="{00000000-0005-0000-0000-000012590000}"/>
    <cellStyle name="Normal 3 4 4 3 7 3" xfId="22805" xr:uid="{00000000-0005-0000-0000-000013590000}"/>
    <cellStyle name="Normal 3 4 4 3 7 4" xfId="22806" xr:uid="{00000000-0005-0000-0000-000014590000}"/>
    <cellStyle name="Normal 3 4 4 3 8" xfId="22807" xr:uid="{00000000-0005-0000-0000-000015590000}"/>
    <cellStyle name="Normal 3 4 4 3 8 2" xfId="22808" xr:uid="{00000000-0005-0000-0000-000016590000}"/>
    <cellStyle name="Normal 3 4 4 3 8 3" xfId="22809" xr:uid="{00000000-0005-0000-0000-000017590000}"/>
    <cellStyle name="Normal 3 4 4 3 9" xfId="22810" xr:uid="{00000000-0005-0000-0000-000018590000}"/>
    <cellStyle name="Normal 3 4 4 4" xfId="22811" xr:uid="{00000000-0005-0000-0000-000019590000}"/>
    <cellStyle name="Normal 3 4 4 4 2" xfId="22812" xr:uid="{00000000-0005-0000-0000-00001A590000}"/>
    <cellStyle name="Normal 3 4 4 4 2 2" xfId="22813" xr:uid="{00000000-0005-0000-0000-00001B590000}"/>
    <cellStyle name="Normal 3 4 4 4 2 3" xfId="22814" xr:uid="{00000000-0005-0000-0000-00001C590000}"/>
    <cellStyle name="Normal 3 4 4 4 3" xfId="22815" xr:uid="{00000000-0005-0000-0000-00001D590000}"/>
    <cellStyle name="Normal 3 4 4 4 4" xfId="22816" xr:uid="{00000000-0005-0000-0000-00001E590000}"/>
    <cellStyle name="Normal 3 4 4 5" xfId="22817" xr:uid="{00000000-0005-0000-0000-00001F590000}"/>
    <cellStyle name="Normal 3 4 4 5 2" xfId="22818" xr:uid="{00000000-0005-0000-0000-000020590000}"/>
    <cellStyle name="Normal 3 4 4 5 2 2" xfId="22819" xr:uid="{00000000-0005-0000-0000-000021590000}"/>
    <cellStyle name="Normal 3 4 4 5 2 3" xfId="22820" xr:uid="{00000000-0005-0000-0000-000022590000}"/>
    <cellStyle name="Normal 3 4 4 5 3" xfId="22821" xr:uid="{00000000-0005-0000-0000-000023590000}"/>
    <cellStyle name="Normal 3 4 4 5 4" xfId="22822" xr:uid="{00000000-0005-0000-0000-000024590000}"/>
    <cellStyle name="Normal 3 4 4 6" xfId="22823" xr:uid="{00000000-0005-0000-0000-000025590000}"/>
    <cellStyle name="Normal 3 4 4 6 2" xfId="22824" xr:uid="{00000000-0005-0000-0000-000026590000}"/>
    <cellStyle name="Normal 3 4 4 6 2 2" xfId="22825" xr:uid="{00000000-0005-0000-0000-000027590000}"/>
    <cellStyle name="Normal 3 4 4 6 2 3" xfId="22826" xr:uid="{00000000-0005-0000-0000-000028590000}"/>
    <cellStyle name="Normal 3 4 4 6 3" xfId="22827" xr:uid="{00000000-0005-0000-0000-000029590000}"/>
    <cellStyle name="Normal 3 4 4 6 4" xfId="22828" xr:uid="{00000000-0005-0000-0000-00002A590000}"/>
    <cellStyle name="Normal 3 4 4 7" xfId="22829" xr:uid="{00000000-0005-0000-0000-00002B590000}"/>
    <cellStyle name="Normal 3 4 4 7 2" xfId="22830" xr:uid="{00000000-0005-0000-0000-00002C590000}"/>
    <cellStyle name="Normal 3 4 4 7 2 2" xfId="22831" xr:uid="{00000000-0005-0000-0000-00002D590000}"/>
    <cellStyle name="Normal 3 4 4 7 2 3" xfId="22832" xr:uid="{00000000-0005-0000-0000-00002E590000}"/>
    <cellStyle name="Normal 3 4 4 7 3" xfId="22833" xr:uid="{00000000-0005-0000-0000-00002F590000}"/>
    <cellStyle name="Normal 3 4 4 7 4" xfId="22834" xr:uid="{00000000-0005-0000-0000-000030590000}"/>
    <cellStyle name="Normal 3 4 4 8" xfId="22835" xr:uid="{00000000-0005-0000-0000-000031590000}"/>
    <cellStyle name="Normal 3 4 4 8 2" xfId="22836" xr:uid="{00000000-0005-0000-0000-000032590000}"/>
    <cellStyle name="Normal 3 4 4 8 2 2" xfId="22837" xr:uid="{00000000-0005-0000-0000-000033590000}"/>
    <cellStyle name="Normal 3 4 4 8 2 3" xfId="22838" xr:uid="{00000000-0005-0000-0000-000034590000}"/>
    <cellStyle name="Normal 3 4 4 8 3" xfId="22839" xr:uid="{00000000-0005-0000-0000-000035590000}"/>
    <cellStyle name="Normal 3 4 4 8 4" xfId="22840" xr:uid="{00000000-0005-0000-0000-000036590000}"/>
    <cellStyle name="Normal 3 4 4 9" xfId="22841" xr:uid="{00000000-0005-0000-0000-000037590000}"/>
    <cellStyle name="Normal 3 4 4 9 2" xfId="22842" xr:uid="{00000000-0005-0000-0000-000038590000}"/>
    <cellStyle name="Normal 3 4 4 9 2 2" xfId="22843" xr:uid="{00000000-0005-0000-0000-000039590000}"/>
    <cellStyle name="Normal 3 4 4 9 2 3" xfId="22844" xr:uid="{00000000-0005-0000-0000-00003A590000}"/>
    <cellStyle name="Normal 3 4 4 9 3" xfId="22845" xr:uid="{00000000-0005-0000-0000-00003B590000}"/>
    <cellStyle name="Normal 3 4 4 9 4" xfId="22846" xr:uid="{00000000-0005-0000-0000-00003C590000}"/>
    <cellStyle name="Normal 3 4 5" xfId="22847" xr:uid="{00000000-0005-0000-0000-00003D590000}"/>
    <cellStyle name="Normal 3 4 5 10" xfId="22848" xr:uid="{00000000-0005-0000-0000-00003E590000}"/>
    <cellStyle name="Normal 3 4 5 10 2" xfId="22849" xr:uid="{00000000-0005-0000-0000-00003F590000}"/>
    <cellStyle name="Normal 3 4 5 10 3" xfId="22850" xr:uid="{00000000-0005-0000-0000-000040590000}"/>
    <cellStyle name="Normal 3 4 5 11" xfId="22851" xr:uid="{00000000-0005-0000-0000-000041590000}"/>
    <cellStyle name="Normal 3 4 5 12" xfId="22852" xr:uid="{00000000-0005-0000-0000-000042590000}"/>
    <cellStyle name="Normal 3 4 5 2" xfId="22853" xr:uid="{00000000-0005-0000-0000-000043590000}"/>
    <cellStyle name="Normal 3 4 5 2 10" xfId="22854" xr:uid="{00000000-0005-0000-0000-000044590000}"/>
    <cellStyle name="Normal 3 4 5 2 2" xfId="22855" xr:uid="{00000000-0005-0000-0000-000045590000}"/>
    <cellStyle name="Normal 3 4 5 2 2 2" xfId="22856" xr:uid="{00000000-0005-0000-0000-000046590000}"/>
    <cellStyle name="Normal 3 4 5 2 2 2 2" xfId="22857" xr:uid="{00000000-0005-0000-0000-000047590000}"/>
    <cellStyle name="Normal 3 4 5 2 2 2 3" xfId="22858" xr:uid="{00000000-0005-0000-0000-000048590000}"/>
    <cellStyle name="Normal 3 4 5 2 2 3" xfId="22859" xr:uid="{00000000-0005-0000-0000-000049590000}"/>
    <cellStyle name="Normal 3 4 5 2 2 4" xfId="22860" xr:uid="{00000000-0005-0000-0000-00004A590000}"/>
    <cellStyle name="Normal 3 4 5 2 3" xfId="22861" xr:uid="{00000000-0005-0000-0000-00004B590000}"/>
    <cellStyle name="Normal 3 4 5 2 3 2" xfId="22862" xr:uid="{00000000-0005-0000-0000-00004C590000}"/>
    <cellStyle name="Normal 3 4 5 2 3 2 2" xfId="22863" xr:uid="{00000000-0005-0000-0000-00004D590000}"/>
    <cellStyle name="Normal 3 4 5 2 3 2 3" xfId="22864" xr:uid="{00000000-0005-0000-0000-00004E590000}"/>
    <cellStyle name="Normal 3 4 5 2 3 3" xfId="22865" xr:uid="{00000000-0005-0000-0000-00004F590000}"/>
    <cellStyle name="Normal 3 4 5 2 3 4" xfId="22866" xr:uid="{00000000-0005-0000-0000-000050590000}"/>
    <cellStyle name="Normal 3 4 5 2 4" xfId="22867" xr:uid="{00000000-0005-0000-0000-000051590000}"/>
    <cellStyle name="Normal 3 4 5 2 4 2" xfId="22868" xr:uid="{00000000-0005-0000-0000-000052590000}"/>
    <cellStyle name="Normal 3 4 5 2 4 2 2" xfId="22869" xr:uid="{00000000-0005-0000-0000-000053590000}"/>
    <cellStyle name="Normal 3 4 5 2 4 2 3" xfId="22870" xr:uid="{00000000-0005-0000-0000-000054590000}"/>
    <cellStyle name="Normal 3 4 5 2 4 3" xfId="22871" xr:uid="{00000000-0005-0000-0000-000055590000}"/>
    <cellStyle name="Normal 3 4 5 2 4 4" xfId="22872" xr:uid="{00000000-0005-0000-0000-000056590000}"/>
    <cellStyle name="Normal 3 4 5 2 5" xfId="22873" xr:uid="{00000000-0005-0000-0000-000057590000}"/>
    <cellStyle name="Normal 3 4 5 2 5 2" xfId="22874" xr:uid="{00000000-0005-0000-0000-000058590000}"/>
    <cellStyle name="Normal 3 4 5 2 5 2 2" xfId="22875" xr:uid="{00000000-0005-0000-0000-000059590000}"/>
    <cellStyle name="Normal 3 4 5 2 5 2 3" xfId="22876" xr:uid="{00000000-0005-0000-0000-00005A590000}"/>
    <cellStyle name="Normal 3 4 5 2 5 3" xfId="22877" xr:uid="{00000000-0005-0000-0000-00005B590000}"/>
    <cellStyle name="Normal 3 4 5 2 5 4" xfId="22878" xr:uid="{00000000-0005-0000-0000-00005C590000}"/>
    <cellStyle name="Normal 3 4 5 2 6" xfId="22879" xr:uid="{00000000-0005-0000-0000-00005D590000}"/>
    <cellStyle name="Normal 3 4 5 2 6 2" xfId="22880" xr:uid="{00000000-0005-0000-0000-00005E590000}"/>
    <cellStyle name="Normal 3 4 5 2 6 2 2" xfId="22881" xr:uid="{00000000-0005-0000-0000-00005F590000}"/>
    <cellStyle name="Normal 3 4 5 2 6 2 3" xfId="22882" xr:uid="{00000000-0005-0000-0000-000060590000}"/>
    <cellStyle name="Normal 3 4 5 2 6 3" xfId="22883" xr:uid="{00000000-0005-0000-0000-000061590000}"/>
    <cellStyle name="Normal 3 4 5 2 6 4" xfId="22884" xr:uid="{00000000-0005-0000-0000-000062590000}"/>
    <cellStyle name="Normal 3 4 5 2 7" xfId="22885" xr:uid="{00000000-0005-0000-0000-000063590000}"/>
    <cellStyle name="Normal 3 4 5 2 7 2" xfId="22886" xr:uid="{00000000-0005-0000-0000-000064590000}"/>
    <cellStyle name="Normal 3 4 5 2 7 2 2" xfId="22887" xr:uid="{00000000-0005-0000-0000-000065590000}"/>
    <cellStyle name="Normal 3 4 5 2 7 2 3" xfId="22888" xr:uid="{00000000-0005-0000-0000-000066590000}"/>
    <cellStyle name="Normal 3 4 5 2 7 3" xfId="22889" xr:uid="{00000000-0005-0000-0000-000067590000}"/>
    <cellStyle name="Normal 3 4 5 2 7 4" xfId="22890" xr:uid="{00000000-0005-0000-0000-000068590000}"/>
    <cellStyle name="Normal 3 4 5 2 8" xfId="22891" xr:uid="{00000000-0005-0000-0000-000069590000}"/>
    <cellStyle name="Normal 3 4 5 2 8 2" xfId="22892" xr:uid="{00000000-0005-0000-0000-00006A590000}"/>
    <cellStyle name="Normal 3 4 5 2 8 3" xfId="22893" xr:uid="{00000000-0005-0000-0000-00006B590000}"/>
    <cellStyle name="Normal 3 4 5 2 9" xfId="22894" xr:uid="{00000000-0005-0000-0000-00006C590000}"/>
    <cellStyle name="Normal 3 4 5 3" xfId="22895" xr:uid="{00000000-0005-0000-0000-00006D590000}"/>
    <cellStyle name="Normal 3 4 5 3 10" xfId="22896" xr:uid="{00000000-0005-0000-0000-00006E590000}"/>
    <cellStyle name="Normal 3 4 5 3 2" xfId="22897" xr:uid="{00000000-0005-0000-0000-00006F590000}"/>
    <cellStyle name="Normal 3 4 5 3 2 2" xfId="22898" xr:uid="{00000000-0005-0000-0000-000070590000}"/>
    <cellStyle name="Normal 3 4 5 3 2 2 2" xfId="22899" xr:uid="{00000000-0005-0000-0000-000071590000}"/>
    <cellStyle name="Normal 3 4 5 3 2 2 3" xfId="22900" xr:uid="{00000000-0005-0000-0000-000072590000}"/>
    <cellStyle name="Normal 3 4 5 3 2 3" xfId="22901" xr:uid="{00000000-0005-0000-0000-000073590000}"/>
    <cellStyle name="Normal 3 4 5 3 2 4" xfId="22902" xr:uid="{00000000-0005-0000-0000-000074590000}"/>
    <cellStyle name="Normal 3 4 5 3 3" xfId="22903" xr:uid="{00000000-0005-0000-0000-000075590000}"/>
    <cellStyle name="Normal 3 4 5 3 3 2" xfId="22904" xr:uid="{00000000-0005-0000-0000-000076590000}"/>
    <cellStyle name="Normal 3 4 5 3 3 2 2" xfId="22905" xr:uid="{00000000-0005-0000-0000-000077590000}"/>
    <cellStyle name="Normal 3 4 5 3 3 2 3" xfId="22906" xr:uid="{00000000-0005-0000-0000-000078590000}"/>
    <cellStyle name="Normal 3 4 5 3 3 3" xfId="22907" xr:uid="{00000000-0005-0000-0000-000079590000}"/>
    <cellStyle name="Normal 3 4 5 3 3 4" xfId="22908" xr:uid="{00000000-0005-0000-0000-00007A590000}"/>
    <cellStyle name="Normal 3 4 5 3 4" xfId="22909" xr:uid="{00000000-0005-0000-0000-00007B590000}"/>
    <cellStyle name="Normal 3 4 5 3 4 2" xfId="22910" xr:uid="{00000000-0005-0000-0000-00007C590000}"/>
    <cellStyle name="Normal 3 4 5 3 4 2 2" xfId="22911" xr:uid="{00000000-0005-0000-0000-00007D590000}"/>
    <cellStyle name="Normal 3 4 5 3 4 2 3" xfId="22912" xr:uid="{00000000-0005-0000-0000-00007E590000}"/>
    <cellStyle name="Normal 3 4 5 3 4 3" xfId="22913" xr:uid="{00000000-0005-0000-0000-00007F590000}"/>
    <cellStyle name="Normal 3 4 5 3 4 4" xfId="22914" xr:uid="{00000000-0005-0000-0000-000080590000}"/>
    <cellStyle name="Normal 3 4 5 3 5" xfId="22915" xr:uid="{00000000-0005-0000-0000-000081590000}"/>
    <cellStyle name="Normal 3 4 5 3 5 2" xfId="22916" xr:uid="{00000000-0005-0000-0000-000082590000}"/>
    <cellStyle name="Normal 3 4 5 3 5 2 2" xfId="22917" xr:uid="{00000000-0005-0000-0000-000083590000}"/>
    <cellStyle name="Normal 3 4 5 3 5 2 3" xfId="22918" xr:uid="{00000000-0005-0000-0000-000084590000}"/>
    <cellStyle name="Normal 3 4 5 3 5 3" xfId="22919" xr:uid="{00000000-0005-0000-0000-000085590000}"/>
    <cellStyle name="Normal 3 4 5 3 5 4" xfId="22920" xr:uid="{00000000-0005-0000-0000-000086590000}"/>
    <cellStyle name="Normal 3 4 5 3 6" xfId="22921" xr:uid="{00000000-0005-0000-0000-000087590000}"/>
    <cellStyle name="Normal 3 4 5 3 6 2" xfId="22922" xr:uid="{00000000-0005-0000-0000-000088590000}"/>
    <cellStyle name="Normal 3 4 5 3 6 2 2" xfId="22923" xr:uid="{00000000-0005-0000-0000-000089590000}"/>
    <cellStyle name="Normal 3 4 5 3 6 2 3" xfId="22924" xr:uid="{00000000-0005-0000-0000-00008A590000}"/>
    <cellStyle name="Normal 3 4 5 3 6 3" xfId="22925" xr:uid="{00000000-0005-0000-0000-00008B590000}"/>
    <cellStyle name="Normal 3 4 5 3 6 4" xfId="22926" xr:uid="{00000000-0005-0000-0000-00008C590000}"/>
    <cellStyle name="Normal 3 4 5 3 7" xfId="22927" xr:uid="{00000000-0005-0000-0000-00008D590000}"/>
    <cellStyle name="Normal 3 4 5 3 7 2" xfId="22928" xr:uid="{00000000-0005-0000-0000-00008E590000}"/>
    <cellStyle name="Normal 3 4 5 3 7 2 2" xfId="22929" xr:uid="{00000000-0005-0000-0000-00008F590000}"/>
    <cellStyle name="Normal 3 4 5 3 7 2 3" xfId="22930" xr:uid="{00000000-0005-0000-0000-000090590000}"/>
    <cellStyle name="Normal 3 4 5 3 7 3" xfId="22931" xr:uid="{00000000-0005-0000-0000-000091590000}"/>
    <cellStyle name="Normal 3 4 5 3 7 4" xfId="22932" xr:uid="{00000000-0005-0000-0000-000092590000}"/>
    <cellStyle name="Normal 3 4 5 3 8" xfId="22933" xr:uid="{00000000-0005-0000-0000-000093590000}"/>
    <cellStyle name="Normal 3 4 5 3 8 2" xfId="22934" xr:uid="{00000000-0005-0000-0000-000094590000}"/>
    <cellStyle name="Normal 3 4 5 3 8 3" xfId="22935" xr:uid="{00000000-0005-0000-0000-000095590000}"/>
    <cellStyle name="Normal 3 4 5 3 9" xfId="22936" xr:uid="{00000000-0005-0000-0000-000096590000}"/>
    <cellStyle name="Normal 3 4 5 4" xfId="22937" xr:uid="{00000000-0005-0000-0000-000097590000}"/>
    <cellStyle name="Normal 3 4 5 4 2" xfId="22938" xr:uid="{00000000-0005-0000-0000-000098590000}"/>
    <cellStyle name="Normal 3 4 5 4 2 2" xfId="22939" xr:uid="{00000000-0005-0000-0000-000099590000}"/>
    <cellStyle name="Normal 3 4 5 4 2 3" xfId="22940" xr:uid="{00000000-0005-0000-0000-00009A590000}"/>
    <cellStyle name="Normal 3 4 5 4 3" xfId="22941" xr:uid="{00000000-0005-0000-0000-00009B590000}"/>
    <cellStyle name="Normal 3 4 5 4 4" xfId="22942" xr:uid="{00000000-0005-0000-0000-00009C590000}"/>
    <cellStyle name="Normal 3 4 5 5" xfId="22943" xr:uid="{00000000-0005-0000-0000-00009D590000}"/>
    <cellStyle name="Normal 3 4 5 5 2" xfId="22944" xr:uid="{00000000-0005-0000-0000-00009E590000}"/>
    <cellStyle name="Normal 3 4 5 5 2 2" xfId="22945" xr:uid="{00000000-0005-0000-0000-00009F590000}"/>
    <cellStyle name="Normal 3 4 5 5 2 3" xfId="22946" xr:uid="{00000000-0005-0000-0000-0000A0590000}"/>
    <cellStyle name="Normal 3 4 5 5 3" xfId="22947" xr:uid="{00000000-0005-0000-0000-0000A1590000}"/>
    <cellStyle name="Normal 3 4 5 5 4" xfId="22948" xr:uid="{00000000-0005-0000-0000-0000A2590000}"/>
    <cellStyle name="Normal 3 4 5 6" xfId="22949" xr:uid="{00000000-0005-0000-0000-0000A3590000}"/>
    <cellStyle name="Normal 3 4 5 6 2" xfId="22950" xr:uid="{00000000-0005-0000-0000-0000A4590000}"/>
    <cellStyle name="Normal 3 4 5 6 2 2" xfId="22951" xr:uid="{00000000-0005-0000-0000-0000A5590000}"/>
    <cellStyle name="Normal 3 4 5 6 2 3" xfId="22952" xr:uid="{00000000-0005-0000-0000-0000A6590000}"/>
    <cellStyle name="Normal 3 4 5 6 3" xfId="22953" xr:uid="{00000000-0005-0000-0000-0000A7590000}"/>
    <cellStyle name="Normal 3 4 5 6 4" xfId="22954" xr:uid="{00000000-0005-0000-0000-0000A8590000}"/>
    <cellStyle name="Normal 3 4 5 7" xfId="22955" xr:uid="{00000000-0005-0000-0000-0000A9590000}"/>
    <cellStyle name="Normal 3 4 5 7 2" xfId="22956" xr:uid="{00000000-0005-0000-0000-0000AA590000}"/>
    <cellStyle name="Normal 3 4 5 7 2 2" xfId="22957" xr:uid="{00000000-0005-0000-0000-0000AB590000}"/>
    <cellStyle name="Normal 3 4 5 7 2 3" xfId="22958" xr:uid="{00000000-0005-0000-0000-0000AC590000}"/>
    <cellStyle name="Normal 3 4 5 7 3" xfId="22959" xr:uid="{00000000-0005-0000-0000-0000AD590000}"/>
    <cellStyle name="Normal 3 4 5 7 4" xfId="22960" xr:uid="{00000000-0005-0000-0000-0000AE590000}"/>
    <cellStyle name="Normal 3 4 5 8" xfId="22961" xr:uid="{00000000-0005-0000-0000-0000AF590000}"/>
    <cellStyle name="Normal 3 4 5 8 2" xfId="22962" xr:uid="{00000000-0005-0000-0000-0000B0590000}"/>
    <cellStyle name="Normal 3 4 5 8 2 2" xfId="22963" xr:uid="{00000000-0005-0000-0000-0000B1590000}"/>
    <cellStyle name="Normal 3 4 5 8 2 3" xfId="22964" xr:uid="{00000000-0005-0000-0000-0000B2590000}"/>
    <cellStyle name="Normal 3 4 5 8 3" xfId="22965" xr:uid="{00000000-0005-0000-0000-0000B3590000}"/>
    <cellStyle name="Normal 3 4 5 8 4" xfId="22966" xr:uid="{00000000-0005-0000-0000-0000B4590000}"/>
    <cellStyle name="Normal 3 4 5 9" xfId="22967" xr:uid="{00000000-0005-0000-0000-0000B5590000}"/>
    <cellStyle name="Normal 3 4 5 9 2" xfId="22968" xr:uid="{00000000-0005-0000-0000-0000B6590000}"/>
    <cellStyle name="Normal 3 4 5 9 2 2" xfId="22969" xr:uid="{00000000-0005-0000-0000-0000B7590000}"/>
    <cellStyle name="Normal 3 4 5 9 2 3" xfId="22970" xr:uid="{00000000-0005-0000-0000-0000B8590000}"/>
    <cellStyle name="Normal 3 4 5 9 3" xfId="22971" xr:uid="{00000000-0005-0000-0000-0000B9590000}"/>
    <cellStyle name="Normal 3 4 5 9 4" xfId="22972" xr:uid="{00000000-0005-0000-0000-0000BA590000}"/>
    <cellStyle name="Normal 3 4 6" xfId="22973" xr:uid="{00000000-0005-0000-0000-0000BB590000}"/>
    <cellStyle name="Normal 3 4 6 10" xfId="22974" xr:uid="{00000000-0005-0000-0000-0000BC590000}"/>
    <cellStyle name="Normal 3 4 6 2" xfId="22975" xr:uid="{00000000-0005-0000-0000-0000BD590000}"/>
    <cellStyle name="Normal 3 4 6 2 2" xfId="22976" xr:uid="{00000000-0005-0000-0000-0000BE590000}"/>
    <cellStyle name="Normal 3 4 6 2 2 2" xfId="22977" xr:uid="{00000000-0005-0000-0000-0000BF590000}"/>
    <cellStyle name="Normal 3 4 6 2 2 3" xfId="22978" xr:uid="{00000000-0005-0000-0000-0000C0590000}"/>
    <cellStyle name="Normal 3 4 6 2 3" xfId="22979" xr:uid="{00000000-0005-0000-0000-0000C1590000}"/>
    <cellStyle name="Normal 3 4 6 2 4" xfId="22980" xr:uid="{00000000-0005-0000-0000-0000C2590000}"/>
    <cellStyle name="Normal 3 4 6 3" xfId="22981" xr:uid="{00000000-0005-0000-0000-0000C3590000}"/>
    <cellStyle name="Normal 3 4 6 3 2" xfId="22982" xr:uid="{00000000-0005-0000-0000-0000C4590000}"/>
    <cellStyle name="Normal 3 4 6 3 2 2" xfId="22983" xr:uid="{00000000-0005-0000-0000-0000C5590000}"/>
    <cellStyle name="Normal 3 4 6 3 2 3" xfId="22984" xr:uid="{00000000-0005-0000-0000-0000C6590000}"/>
    <cellStyle name="Normal 3 4 6 3 3" xfId="22985" xr:uid="{00000000-0005-0000-0000-0000C7590000}"/>
    <cellStyle name="Normal 3 4 6 3 4" xfId="22986" xr:uid="{00000000-0005-0000-0000-0000C8590000}"/>
    <cellStyle name="Normal 3 4 6 4" xfId="22987" xr:uid="{00000000-0005-0000-0000-0000C9590000}"/>
    <cellStyle name="Normal 3 4 6 4 2" xfId="22988" xr:uid="{00000000-0005-0000-0000-0000CA590000}"/>
    <cellStyle name="Normal 3 4 6 4 2 2" xfId="22989" xr:uid="{00000000-0005-0000-0000-0000CB590000}"/>
    <cellStyle name="Normal 3 4 6 4 2 3" xfId="22990" xr:uid="{00000000-0005-0000-0000-0000CC590000}"/>
    <cellStyle name="Normal 3 4 6 4 3" xfId="22991" xr:uid="{00000000-0005-0000-0000-0000CD590000}"/>
    <cellStyle name="Normal 3 4 6 4 4" xfId="22992" xr:uid="{00000000-0005-0000-0000-0000CE590000}"/>
    <cellStyle name="Normal 3 4 6 5" xfId="22993" xr:uid="{00000000-0005-0000-0000-0000CF590000}"/>
    <cellStyle name="Normal 3 4 6 5 2" xfId="22994" xr:uid="{00000000-0005-0000-0000-0000D0590000}"/>
    <cellStyle name="Normal 3 4 6 5 2 2" xfId="22995" xr:uid="{00000000-0005-0000-0000-0000D1590000}"/>
    <cellStyle name="Normal 3 4 6 5 2 3" xfId="22996" xr:uid="{00000000-0005-0000-0000-0000D2590000}"/>
    <cellStyle name="Normal 3 4 6 5 3" xfId="22997" xr:uid="{00000000-0005-0000-0000-0000D3590000}"/>
    <cellStyle name="Normal 3 4 6 5 4" xfId="22998" xr:uid="{00000000-0005-0000-0000-0000D4590000}"/>
    <cellStyle name="Normal 3 4 6 6" xfId="22999" xr:uid="{00000000-0005-0000-0000-0000D5590000}"/>
    <cellStyle name="Normal 3 4 6 6 2" xfId="23000" xr:uid="{00000000-0005-0000-0000-0000D6590000}"/>
    <cellStyle name="Normal 3 4 6 6 2 2" xfId="23001" xr:uid="{00000000-0005-0000-0000-0000D7590000}"/>
    <cellStyle name="Normal 3 4 6 6 2 3" xfId="23002" xr:uid="{00000000-0005-0000-0000-0000D8590000}"/>
    <cellStyle name="Normal 3 4 6 6 3" xfId="23003" xr:uid="{00000000-0005-0000-0000-0000D9590000}"/>
    <cellStyle name="Normal 3 4 6 6 4" xfId="23004" xr:uid="{00000000-0005-0000-0000-0000DA590000}"/>
    <cellStyle name="Normal 3 4 6 7" xfId="23005" xr:uid="{00000000-0005-0000-0000-0000DB590000}"/>
    <cellStyle name="Normal 3 4 6 7 2" xfId="23006" xr:uid="{00000000-0005-0000-0000-0000DC590000}"/>
    <cellStyle name="Normal 3 4 6 7 2 2" xfId="23007" xr:uid="{00000000-0005-0000-0000-0000DD590000}"/>
    <cellStyle name="Normal 3 4 6 7 2 3" xfId="23008" xr:uid="{00000000-0005-0000-0000-0000DE590000}"/>
    <cellStyle name="Normal 3 4 6 7 3" xfId="23009" xr:uid="{00000000-0005-0000-0000-0000DF590000}"/>
    <cellStyle name="Normal 3 4 6 7 4" xfId="23010" xr:uid="{00000000-0005-0000-0000-0000E0590000}"/>
    <cellStyle name="Normal 3 4 6 8" xfId="23011" xr:uid="{00000000-0005-0000-0000-0000E1590000}"/>
    <cellStyle name="Normal 3 4 6 8 2" xfId="23012" xr:uid="{00000000-0005-0000-0000-0000E2590000}"/>
    <cellStyle name="Normal 3 4 6 8 3" xfId="23013" xr:uid="{00000000-0005-0000-0000-0000E3590000}"/>
    <cellStyle name="Normal 3 4 6 9" xfId="23014" xr:uid="{00000000-0005-0000-0000-0000E4590000}"/>
    <cellStyle name="Normal 3 4 7" xfId="23015" xr:uid="{00000000-0005-0000-0000-0000E5590000}"/>
    <cellStyle name="Normal 3 4 7 10" xfId="23016" xr:uid="{00000000-0005-0000-0000-0000E6590000}"/>
    <cellStyle name="Normal 3 4 7 2" xfId="23017" xr:uid="{00000000-0005-0000-0000-0000E7590000}"/>
    <cellStyle name="Normal 3 4 7 2 2" xfId="23018" xr:uid="{00000000-0005-0000-0000-0000E8590000}"/>
    <cellStyle name="Normal 3 4 7 2 2 2" xfId="23019" xr:uid="{00000000-0005-0000-0000-0000E9590000}"/>
    <cellStyle name="Normal 3 4 7 2 2 3" xfId="23020" xr:uid="{00000000-0005-0000-0000-0000EA590000}"/>
    <cellStyle name="Normal 3 4 7 2 3" xfId="23021" xr:uid="{00000000-0005-0000-0000-0000EB590000}"/>
    <cellStyle name="Normal 3 4 7 2 4" xfId="23022" xr:uid="{00000000-0005-0000-0000-0000EC590000}"/>
    <cellStyle name="Normal 3 4 7 3" xfId="23023" xr:uid="{00000000-0005-0000-0000-0000ED590000}"/>
    <cellStyle name="Normal 3 4 7 3 2" xfId="23024" xr:uid="{00000000-0005-0000-0000-0000EE590000}"/>
    <cellStyle name="Normal 3 4 7 3 2 2" xfId="23025" xr:uid="{00000000-0005-0000-0000-0000EF590000}"/>
    <cellStyle name="Normal 3 4 7 3 2 3" xfId="23026" xr:uid="{00000000-0005-0000-0000-0000F0590000}"/>
    <cellStyle name="Normal 3 4 7 3 3" xfId="23027" xr:uid="{00000000-0005-0000-0000-0000F1590000}"/>
    <cellStyle name="Normal 3 4 7 3 4" xfId="23028" xr:uid="{00000000-0005-0000-0000-0000F2590000}"/>
    <cellStyle name="Normal 3 4 7 4" xfId="23029" xr:uid="{00000000-0005-0000-0000-0000F3590000}"/>
    <cellStyle name="Normal 3 4 7 4 2" xfId="23030" xr:uid="{00000000-0005-0000-0000-0000F4590000}"/>
    <cellStyle name="Normal 3 4 7 4 2 2" xfId="23031" xr:uid="{00000000-0005-0000-0000-0000F5590000}"/>
    <cellStyle name="Normal 3 4 7 4 2 3" xfId="23032" xr:uid="{00000000-0005-0000-0000-0000F6590000}"/>
    <cellStyle name="Normal 3 4 7 4 3" xfId="23033" xr:uid="{00000000-0005-0000-0000-0000F7590000}"/>
    <cellStyle name="Normal 3 4 7 4 4" xfId="23034" xr:uid="{00000000-0005-0000-0000-0000F8590000}"/>
    <cellStyle name="Normal 3 4 7 5" xfId="23035" xr:uid="{00000000-0005-0000-0000-0000F9590000}"/>
    <cellStyle name="Normal 3 4 7 5 2" xfId="23036" xr:uid="{00000000-0005-0000-0000-0000FA590000}"/>
    <cellStyle name="Normal 3 4 7 5 2 2" xfId="23037" xr:uid="{00000000-0005-0000-0000-0000FB590000}"/>
    <cellStyle name="Normal 3 4 7 5 2 3" xfId="23038" xr:uid="{00000000-0005-0000-0000-0000FC590000}"/>
    <cellStyle name="Normal 3 4 7 5 3" xfId="23039" xr:uid="{00000000-0005-0000-0000-0000FD590000}"/>
    <cellStyle name="Normal 3 4 7 5 4" xfId="23040" xr:uid="{00000000-0005-0000-0000-0000FE590000}"/>
    <cellStyle name="Normal 3 4 7 6" xfId="23041" xr:uid="{00000000-0005-0000-0000-0000FF590000}"/>
    <cellStyle name="Normal 3 4 7 6 2" xfId="23042" xr:uid="{00000000-0005-0000-0000-0000005A0000}"/>
    <cellStyle name="Normal 3 4 7 6 2 2" xfId="23043" xr:uid="{00000000-0005-0000-0000-0000015A0000}"/>
    <cellStyle name="Normal 3 4 7 6 2 3" xfId="23044" xr:uid="{00000000-0005-0000-0000-0000025A0000}"/>
    <cellStyle name="Normal 3 4 7 6 3" xfId="23045" xr:uid="{00000000-0005-0000-0000-0000035A0000}"/>
    <cellStyle name="Normal 3 4 7 6 4" xfId="23046" xr:uid="{00000000-0005-0000-0000-0000045A0000}"/>
    <cellStyle name="Normal 3 4 7 7" xfId="23047" xr:uid="{00000000-0005-0000-0000-0000055A0000}"/>
    <cellStyle name="Normal 3 4 7 7 2" xfId="23048" xr:uid="{00000000-0005-0000-0000-0000065A0000}"/>
    <cellStyle name="Normal 3 4 7 7 2 2" xfId="23049" xr:uid="{00000000-0005-0000-0000-0000075A0000}"/>
    <cellStyle name="Normal 3 4 7 7 2 3" xfId="23050" xr:uid="{00000000-0005-0000-0000-0000085A0000}"/>
    <cellStyle name="Normal 3 4 7 7 3" xfId="23051" xr:uid="{00000000-0005-0000-0000-0000095A0000}"/>
    <cellStyle name="Normal 3 4 7 7 4" xfId="23052" xr:uid="{00000000-0005-0000-0000-00000A5A0000}"/>
    <cellStyle name="Normal 3 4 7 8" xfId="23053" xr:uid="{00000000-0005-0000-0000-00000B5A0000}"/>
    <cellStyle name="Normal 3 4 7 8 2" xfId="23054" xr:uid="{00000000-0005-0000-0000-00000C5A0000}"/>
    <cellStyle name="Normal 3 4 7 8 3" xfId="23055" xr:uid="{00000000-0005-0000-0000-00000D5A0000}"/>
    <cellStyle name="Normal 3 4 7 9" xfId="23056" xr:uid="{00000000-0005-0000-0000-00000E5A0000}"/>
    <cellStyle name="Normal 3 4 8" xfId="23057" xr:uid="{00000000-0005-0000-0000-00000F5A0000}"/>
    <cellStyle name="Normal 3 4 8 2" xfId="23058" xr:uid="{00000000-0005-0000-0000-0000105A0000}"/>
    <cellStyle name="Normal 3 4 8 2 2" xfId="23059" xr:uid="{00000000-0005-0000-0000-0000115A0000}"/>
    <cellStyle name="Normal 3 4 8 2 3" xfId="23060" xr:uid="{00000000-0005-0000-0000-0000125A0000}"/>
    <cellStyle name="Normal 3 4 8 3" xfId="23061" xr:uid="{00000000-0005-0000-0000-0000135A0000}"/>
    <cellStyle name="Normal 3 4 8 4" xfId="23062" xr:uid="{00000000-0005-0000-0000-0000145A0000}"/>
    <cellStyle name="Normal 3 4 9" xfId="23063" xr:uid="{00000000-0005-0000-0000-0000155A0000}"/>
    <cellStyle name="Normal 3 4 9 2" xfId="23064" xr:uid="{00000000-0005-0000-0000-0000165A0000}"/>
    <cellStyle name="Normal 3 4 9 2 2" xfId="23065" xr:uid="{00000000-0005-0000-0000-0000175A0000}"/>
    <cellStyle name="Normal 3 4 9 2 3" xfId="23066" xr:uid="{00000000-0005-0000-0000-0000185A0000}"/>
    <cellStyle name="Normal 3 4 9 3" xfId="23067" xr:uid="{00000000-0005-0000-0000-0000195A0000}"/>
    <cellStyle name="Normal 3 4 9 4" xfId="23068" xr:uid="{00000000-0005-0000-0000-00001A5A0000}"/>
    <cellStyle name="Normal 3 5" xfId="23069" xr:uid="{00000000-0005-0000-0000-00001B5A0000}"/>
    <cellStyle name="Normal 3 5 10" xfId="23070" xr:uid="{00000000-0005-0000-0000-00001C5A0000}"/>
    <cellStyle name="Normal 3 5 10 2" xfId="23071" xr:uid="{00000000-0005-0000-0000-00001D5A0000}"/>
    <cellStyle name="Normal 3 5 10 2 2" xfId="23072" xr:uid="{00000000-0005-0000-0000-00001E5A0000}"/>
    <cellStyle name="Normal 3 5 10 2 3" xfId="23073" xr:uid="{00000000-0005-0000-0000-00001F5A0000}"/>
    <cellStyle name="Normal 3 5 10 3" xfId="23074" xr:uid="{00000000-0005-0000-0000-0000205A0000}"/>
    <cellStyle name="Normal 3 5 10 4" xfId="23075" xr:uid="{00000000-0005-0000-0000-0000215A0000}"/>
    <cellStyle name="Normal 3 5 11" xfId="23076" xr:uid="{00000000-0005-0000-0000-0000225A0000}"/>
    <cellStyle name="Normal 3 5 11 2" xfId="23077" xr:uid="{00000000-0005-0000-0000-0000235A0000}"/>
    <cellStyle name="Normal 3 5 11 2 2" xfId="23078" xr:uid="{00000000-0005-0000-0000-0000245A0000}"/>
    <cellStyle name="Normal 3 5 11 2 3" xfId="23079" xr:uid="{00000000-0005-0000-0000-0000255A0000}"/>
    <cellStyle name="Normal 3 5 11 3" xfId="23080" xr:uid="{00000000-0005-0000-0000-0000265A0000}"/>
    <cellStyle name="Normal 3 5 11 4" xfId="23081" xr:uid="{00000000-0005-0000-0000-0000275A0000}"/>
    <cellStyle name="Normal 3 5 12" xfId="23082" xr:uid="{00000000-0005-0000-0000-0000285A0000}"/>
    <cellStyle name="Normal 3 5 12 2" xfId="23083" xr:uid="{00000000-0005-0000-0000-0000295A0000}"/>
    <cellStyle name="Normal 3 5 12 2 2" xfId="23084" xr:uid="{00000000-0005-0000-0000-00002A5A0000}"/>
    <cellStyle name="Normal 3 5 12 2 3" xfId="23085" xr:uid="{00000000-0005-0000-0000-00002B5A0000}"/>
    <cellStyle name="Normal 3 5 12 3" xfId="23086" xr:uid="{00000000-0005-0000-0000-00002C5A0000}"/>
    <cellStyle name="Normal 3 5 12 4" xfId="23087" xr:uid="{00000000-0005-0000-0000-00002D5A0000}"/>
    <cellStyle name="Normal 3 5 13" xfId="23088" xr:uid="{00000000-0005-0000-0000-00002E5A0000}"/>
    <cellStyle name="Normal 3 5 13 2" xfId="23089" xr:uid="{00000000-0005-0000-0000-00002F5A0000}"/>
    <cellStyle name="Normal 3 5 13 2 2" xfId="23090" xr:uid="{00000000-0005-0000-0000-0000305A0000}"/>
    <cellStyle name="Normal 3 5 13 2 3" xfId="23091" xr:uid="{00000000-0005-0000-0000-0000315A0000}"/>
    <cellStyle name="Normal 3 5 13 3" xfId="23092" xr:uid="{00000000-0005-0000-0000-0000325A0000}"/>
    <cellStyle name="Normal 3 5 13 4" xfId="23093" xr:uid="{00000000-0005-0000-0000-0000335A0000}"/>
    <cellStyle name="Normal 3 5 14" xfId="23094" xr:uid="{00000000-0005-0000-0000-0000345A0000}"/>
    <cellStyle name="Normal 3 5 14 2" xfId="23095" xr:uid="{00000000-0005-0000-0000-0000355A0000}"/>
    <cellStyle name="Normal 3 5 14 2 2" xfId="23096" xr:uid="{00000000-0005-0000-0000-0000365A0000}"/>
    <cellStyle name="Normal 3 5 14 2 3" xfId="23097" xr:uid="{00000000-0005-0000-0000-0000375A0000}"/>
    <cellStyle name="Normal 3 5 14 3" xfId="23098" xr:uid="{00000000-0005-0000-0000-0000385A0000}"/>
    <cellStyle name="Normal 3 5 14 4" xfId="23099" xr:uid="{00000000-0005-0000-0000-0000395A0000}"/>
    <cellStyle name="Normal 3 5 15" xfId="23100" xr:uid="{00000000-0005-0000-0000-00003A5A0000}"/>
    <cellStyle name="Normal 3 5 15 2" xfId="23101" xr:uid="{00000000-0005-0000-0000-00003B5A0000}"/>
    <cellStyle name="Normal 3 5 15 3" xfId="23102" xr:uid="{00000000-0005-0000-0000-00003C5A0000}"/>
    <cellStyle name="Normal 3 5 16" xfId="23103" xr:uid="{00000000-0005-0000-0000-00003D5A0000}"/>
    <cellStyle name="Normal 3 5 17" xfId="23104" xr:uid="{00000000-0005-0000-0000-00003E5A0000}"/>
    <cellStyle name="Normal 3 5 2" xfId="23105" xr:uid="{00000000-0005-0000-0000-00003F5A0000}"/>
    <cellStyle name="Normal 3 5 3" xfId="23106" xr:uid="{00000000-0005-0000-0000-0000405A0000}"/>
    <cellStyle name="Normal 3 5 3 10" xfId="23107" xr:uid="{00000000-0005-0000-0000-0000415A0000}"/>
    <cellStyle name="Normal 3 5 3 10 2" xfId="23108" xr:uid="{00000000-0005-0000-0000-0000425A0000}"/>
    <cellStyle name="Normal 3 5 3 10 3" xfId="23109" xr:uid="{00000000-0005-0000-0000-0000435A0000}"/>
    <cellStyle name="Normal 3 5 3 11" xfId="23110" xr:uid="{00000000-0005-0000-0000-0000445A0000}"/>
    <cellStyle name="Normal 3 5 3 12" xfId="23111" xr:uid="{00000000-0005-0000-0000-0000455A0000}"/>
    <cellStyle name="Normal 3 5 3 2" xfId="23112" xr:uid="{00000000-0005-0000-0000-0000465A0000}"/>
    <cellStyle name="Normal 3 5 3 2 10" xfId="23113" xr:uid="{00000000-0005-0000-0000-0000475A0000}"/>
    <cellStyle name="Normal 3 5 3 2 2" xfId="23114" xr:uid="{00000000-0005-0000-0000-0000485A0000}"/>
    <cellStyle name="Normal 3 5 3 2 2 2" xfId="23115" xr:uid="{00000000-0005-0000-0000-0000495A0000}"/>
    <cellStyle name="Normal 3 5 3 2 2 2 2" xfId="23116" xr:uid="{00000000-0005-0000-0000-00004A5A0000}"/>
    <cellStyle name="Normal 3 5 3 2 2 2 3" xfId="23117" xr:uid="{00000000-0005-0000-0000-00004B5A0000}"/>
    <cellStyle name="Normal 3 5 3 2 2 3" xfId="23118" xr:uid="{00000000-0005-0000-0000-00004C5A0000}"/>
    <cellStyle name="Normal 3 5 3 2 2 4" xfId="23119" xr:uid="{00000000-0005-0000-0000-00004D5A0000}"/>
    <cellStyle name="Normal 3 5 3 2 3" xfId="23120" xr:uid="{00000000-0005-0000-0000-00004E5A0000}"/>
    <cellStyle name="Normal 3 5 3 2 3 2" xfId="23121" xr:uid="{00000000-0005-0000-0000-00004F5A0000}"/>
    <cellStyle name="Normal 3 5 3 2 3 2 2" xfId="23122" xr:uid="{00000000-0005-0000-0000-0000505A0000}"/>
    <cellStyle name="Normal 3 5 3 2 3 2 3" xfId="23123" xr:uid="{00000000-0005-0000-0000-0000515A0000}"/>
    <cellStyle name="Normal 3 5 3 2 3 3" xfId="23124" xr:uid="{00000000-0005-0000-0000-0000525A0000}"/>
    <cellStyle name="Normal 3 5 3 2 3 4" xfId="23125" xr:uid="{00000000-0005-0000-0000-0000535A0000}"/>
    <cellStyle name="Normal 3 5 3 2 4" xfId="23126" xr:uid="{00000000-0005-0000-0000-0000545A0000}"/>
    <cellStyle name="Normal 3 5 3 2 4 2" xfId="23127" xr:uid="{00000000-0005-0000-0000-0000555A0000}"/>
    <cellStyle name="Normal 3 5 3 2 4 2 2" xfId="23128" xr:uid="{00000000-0005-0000-0000-0000565A0000}"/>
    <cellStyle name="Normal 3 5 3 2 4 2 3" xfId="23129" xr:uid="{00000000-0005-0000-0000-0000575A0000}"/>
    <cellStyle name="Normal 3 5 3 2 4 3" xfId="23130" xr:uid="{00000000-0005-0000-0000-0000585A0000}"/>
    <cellStyle name="Normal 3 5 3 2 4 4" xfId="23131" xr:uid="{00000000-0005-0000-0000-0000595A0000}"/>
    <cellStyle name="Normal 3 5 3 2 5" xfId="23132" xr:uid="{00000000-0005-0000-0000-00005A5A0000}"/>
    <cellStyle name="Normal 3 5 3 2 5 2" xfId="23133" xr:uid="{00000000-0005-0000-0000-00005B5A0000}"/>
    <cellStyle name="Normal 3 5 3 2 5 2 2" xfId="23134" xr:uid="{00000000-0005-0000-0000-00005C5A0000}"/>
    <cellStyle name="Normal 3 5 3 2 5 2 3" xfId="23135" xr:uid="{00000000-0005-0000-0000-00005D5A0000}"/>
    <cellStyle name="Normal 3 5 3 2 5 3" xfId="23136" xr:uid="{00000000-0005-0000-0000-00005E5A0000}"/>
    <cellStyle name="Normal 3 5 3 2 5 4" xfId="23137" xr:uid="{00000000-0005-0000-0000-00005F5A0000}"/>
    <cellStyle name="Normal 3 5 3 2 6" xfId="23138" xr:uid="{00000000-0005-0000-0000-0000605A0000}"/>
    <cellStyle name="Normal 3 5 3 2 6 2" xfId="23139" xr:uid="{00000000-0005-0000-0000-0000615A0000}"/>
    <cellStyle name="Normal 3 5 3 2 6 2 2" xfId="23140" xr:uid="{00000000-0005-0000-0000-0000625A0000}"/>
    <cellStyle name="Normal 3 5 3 2 6 2 3" xfId="23141" xr:uid="{00000000-0005-0000-0000-0000635A0000}"/>
    <cellStyle name="Normal 3 5 3 2 6 3" xfId="23142" xr:uid="{00000000-0005-0000-0000-0000645A0000}"/>
    <cellStyle name="Normal 3 5 3 2 6 4" xfId="23143" xr:uid="{00000000-0005-0000-0000-0000655A0000}"/>
    <cellStyle name="Normal 3 5 3 2 7" xfId="23144" xr:uid="{00000000-0005-0000-0000-0000665A0000}"/>
    <cellStyle name="Normal 3 5 3 2 7 2" xfId="23145" xr:uid="{00000000-0005-0000-0000-0000675A0000}"/>
    <cellStyle name="Normal 3 5 3 2 7 2 2" xfId="23146" xr:uid="{00000000-0005-0000-0000-0000685A0000}"/>
    <cellStyle name="Normal 3 5 3 2 7 2 3" xfId="23147" xr:uid="{00000000-0005-0000-0000-0000695A0000}"/>
    <cellStyle name="Normal 3 5 3 2 7 3" xfId="23148" xr:uid="{00000000-0005-0000-0000-00006A5A0000}"/>
    <cellStyle name="Normal 3 5 3 2 7 4" xfId="23149" xr:uid="{00000000-0005-0000-0000-00006B5A0000}"/>
    <cellStyle name="Normal 3 5 3 2 8" xfId="23150" xr:uid="{00000000-0005-0000-0000-00006C5A0000}"/>
    <cellStyle name="Normal 3 5 3 2 8 2" xfId="23151" xr:uid="{00000000-0005-0000-0000-00006D5A0000}"/>
    <cellStyle name="Normal 3 5 3 2 8 3" xfId="23152" xr:uid="{00000000-0005-0000-0000-00006E5A0000}"/>
    <cellStyle name="Normal 3 5 3 2 9" xfId="23153" xr:uid="{00000000-0005-0000-0000-00006F5A0000}"/>
    <cellStyle name="Normal 3 5 3 3" xfId="23154" xr:uid="{00000000-0005-0000-0000-0000705A0000}"/>
    <cellStyle name="Normal 3 5 3 3 10" xfId="23155" xr:uid="{00000000-0005-0000-0000-0000715A0000}"/>
    <cellStyle name="Normal 3 5 3 3 2" xfId="23156" xr:uid="{00000000-0005-0000-0000-0000725A0000}"/>
    <cellStyle name="Normal 3 5 3 3 2 2" xfId="23157" xr:uid="{00000000-0005-0000-0000-0000735A0000}"/>
    <cellStyle name="Normal 3 5 3 3 2 2 2" xfId="23158" xr:uid="{00000000-0005-0000-0000-0000745A0000}"/>
    <cellStyle name="Normal 3 5 3 3 2 2 3" xfId="23159" xr:uid="{00000000-0005-0000-0000-0000755A0000}"/>
    <cellStyle name="Normal 3 5 3 3 2 3" xfId="23160" xr:uid="{00000000-0005-0000-0000-0000765A0000}"/>
    <cellStyle name="Normal 3 5 3 3 2 4" xfId="23161" xr:uid="{00000000-0005-0000-0000-0000775A0000}"/>
    <cellStyle name="Normal 3 5 3 3 3" xfId="23162" xr:uid="{00000000-0005-0000-0000-0000785A0000}"/>
    <cellStyle name="Normal 3 5 3 3 3 2" xfId="23163" xr:uid="{00000000-0005-0000-0000-0000795A0000}"/>
    <cellStyle name="Normal 3 5 3 3 3 2 2" xfId="23164" xr:uid="{00000000-0005-0000-0000-00007A5A0000}"/>
    <cellStyle name="Normal 3 5 3 3 3 2 3" xfId="23165" xr:uid="{00000000-0005-0000-0000-00007B5A0000}"/>
    <cellStyle name="Normal 3 5 3 3 3 3" xfId="23166" xr:uid="{00000000-0005-0000-0000-00007C5A0000}"/>
    <cellStyle name="Normal 3 5 3 3 3 4" xfId="23167" xr:uid="{00000000-0005-0000-0000-00007D5A0000}"/>
    <cellStyle name="Normal 3 5 3 3 4" xfId="23168" xr:uid="{00000000-0005-0000-0000-00007E5A0000}"/>
    <cellStyle name="Normal 3 5 3 3 4 2" xfId="23169" xr:uid="{00000000-0005-0000-0000-00007F5A0000}"/>
    <cellStyle name="Normal 3 5 3 3 4 2 2" xfId="23170" xr:uid="{00000000-0005-0000-0000-0000805A0000}"/>
    <cellStyle name="Normal 3 5 3 3 4 2 3" xfId="23171" xr:uid="{00000000-0005-0000-0000-0000815A0000}"/>
    <cellStyle name="Normal 3 5 3 3 4 3" xfId="23172" xr:uid="{00000000-0005-0000-0000-0000825A0000}"/>
    <cellStyle name="Normal 3 5 3 3 4 4" xfId="23173" xr:uid="{00000000-0005-0000-0000-0000835A0000}"/>
    <cellStyle name="Normal 3 5 3 3 5" xfId="23174" xr:uid="{00000000-0005-0000-0000-0000845A0000}"/>
    <cellStyle name="Normal 3 5 3 3 5 2" xfId="23175" xr:uid="{00000000-0005-0000-0000-0000855A0000}"/>
    <cellStyle name="Normal 3 5 3 3 5 2 2" xfId="23176" xr:uid="{00000000-0005-0000-0000-0000865A0000}"/>
    <cellStyle name="Normal 3 5 3 3 5 2 3" xfId="23177" xr:uid="{00000000-0005-0000-0000-0000875A0000}"/>
    <cellStyle name="Normal 3 5 3 3 5 3" xfId="23178" xr:uid="{00000000-0005-0000-0000-0000885A0000}"/>
    <cellStyle name="Normal 3 5 3 3 5 4" xfId="23179" xr:uid="{00000000-0005-0000-0000-0000895A0000}"/>
    <cellStyle name="Normal 3 5 3 3 6" xfId="23180" xr:uid="{00000000-0005-0000-0000-00008A5A0000}"/>
    <cellStyle name="Normal 3 5 3 3 6 2" xfId="23181" xr:uid="{00000000-0005-0000-0000-00008B5A0000}"/>
    <cellStyle name="Normal 3 5 3 3 6 2 2" xfId="23182" xr:uid="{00000000-0005-0000-0000-00008C5A0000}"/>
    <cellStyle name="Normal 3 5 3 3 6 2 3" xfId="23183" xr:uid="{00000000-0005-0000-0000-00008D5A0000}"/>
    <cellStyle name="Normal 3 5 3 3 6 3" xfId="23184" xr:uid="{00000000-0005-0000-0000-00008E5A0000}"/>
    <cellStyle name="Normal 3 5 3 3 6 4" xfId="23185" xr:uid="{00000000-0005-0000-0000-00008F5A0000}"/>
    <cellStyle name="Normal 3 5 3 3 7" xfId="23186" xr:uid="{00000000-0005-0000-0000-0000905A0000}"/>
    <cellStyle name="Normal 3 5 3 3 7 2" xfId="23187" xr:uid="{00000000-0005-0000-0000-0000915A0000}"/>
    <cellStyle name="Normal 3 5 3 3 7 2 2" xfId="23188" xr:uid="{00000000-0005-0000-0000-0000925A0000}"/>
    <cellStyle name="Normal 3 5 3 3 7 2 3" xfId="23189" xr:uid="{00000000-0005-0000-0000-0000935A0000}"/>
    <cellStyle name="Normal 3 5 3 3 7 3" xfId="23190" xr:uid="{00000000-0005-0000-0000-0000945A0000}"/>
    <cellStyle name="Normal 3 5 3 3 7 4" xfId="23191" xr:uid="{00000000-0005-0000-0000-0000955A0000}"/>
    <cellStyle name="Normal 3 5 3 3 8" xfId="23192" xr:uid="{00000000-0005-0000-0000-0000965A0000}"/>
    <cellStyle name="Normal 3 5 3 3 8 2" xfId="23193" xr:uid="{00000000-0005-0000-0000-0000975A0000}"/>
    <cellStyle name="Normal 3 5 3 3 8 3" xfId="23194" xr:uid="{00000000-0005-0000-0000-0000985A0000}"/>
    <cellStyle name="Normal 3 5 3 3 9" xfId="23195" xr:uid="{00000000-0005-0000-0000-0000995A0000}"/>
    <cellStyle name="Normal 3 5 3 4" xfId="23196" xr:uid="{00000000-0005-0000-0000-00009A5A0000}"/>
    <cellStyle name="Normal 3 5 3 4 2" xfId="23197" xr:uid="{00000000-0005-0000-0000-00009B5A0000}"/>
    <cellStyle name="Normal 3 5 3 4 2 2" xfId="23198" xr:uid="{00000000-0005-0000-0000-00009C5A0000}"/>
    <cellStyle name="Normal 3 5 3 4 2 3" xfId="23199" xr:uid="{00000000-0005-0000-0000-00009D5A0000}"/>
    <cellStyle name="Normal 3 5 3 4 3" xfId="23200" xr:uid="{00000000-0005-0000-0000-00009E5A0000}"/>
    <cellStyle name="Normal 3 5 3 4 4" xfId="23201" xr:uid="{00000000-0005-0000-0000-00009F5A0000}"/>
    <cellStyle name="Normal 3 5 3 5" xfId="23202" xr:uid="{00000000-0005-0000-0000-0000A05A0000}"/>
    <cellStyle name="Normal 3 5 3 5 2" xfId="23203" xr:uid="{00000000-0005-0000-0000-0000A15A0000}"/>
    <cellStyle name="Normal 3 5 3 5 2 2" xfId="23204" xr:uid="{00000000-0005-0000-0000-0000A25A0000}"/>
    <cellStyle name="Normal 3 5 3 5 2 3" xfId="23205" xr:uid="{00000000-0005-0000-0000-0000A35A0000}"/>
    <cellStyle name="Normal 3 5 3 5 3" xfId="23206" xr:uid="{00000000-0005-0000-0000-0000A45A0000}"/>
    <cellStyle name="Normal 3 5 3 5 4" xfId="23207" xr:uid="{00000000-0005-0000-0000-0000A55A0000}"/>
    <cellStyle name="Normal 3 5 3 6" xfId="23208" xr:uid="{00000000-0005-0000-0000-0000A65A0000}"/>
    <cellStyle name="Normal 3 5 3 6 2" xfId="23209" xr:uid="{00000000-0005-0000-0000-0000A75A0000}"/>
    <cellStyle name="Normal 3 5 3 6 2 2" xfId="23210" xr:uid="{00000000-0005-0000-0000-0000A85A0000}"/>
    <cellStyle name="Normal 3 5 3 6 2 3" xfId="23211" xr:uid="{00000000-0005-0000-0000-0000A95A0000}"/>
    <cellStyle name="Normal 3 5 3 6 3" xfId="23212" xr:uid="{00000000-0005-0000-0000-0000AA5A0000}"/>
    <cellStyle name="Normal 3 5 3 6 4" xfId="23213" xr:uid="{00000000-0005-0000-0000-0000AB5A0000}"/>
    <cellStyle name="Normal 3 5 3 7" xfId="23214" xr:uid="{00000000-0005-0000-0000-0000AC5A0000}"/>
    <cellStyle name="Normal 3 5 3 7 2" xfId="23215" xr:uid="{00000000-0005-0000-0000-0000AD5A0000}"/>
    <cellStyle name="Normal 3 5 3 7 2 2" xfId="23216" xr:uid="{00000000-0005-0000-0000-0000AE5A0000}"/>
    <cellStyle name="Normal 3 5 3 7 2 3" xfId="23217" xr:uid="{00000000-0005-0000-0000-0000AF5A0000}"/>
    <cellStyle name="Normal 3 5 3 7 3" xfId="23218" xr:uid="{00000000-0005-0000-0000-0000B05A0000}"/>
    <cellStyle name="Normal 3 5 3 7 4" xfId="23219" xr:uid="{00000000-0005-0000-0000-0000B15A0000}"/>
    <cellStyle name="Normal 3 5 3 8" xfId="23220" xr:uid="{00000000-0005-0000-0000-0000B25A0000}"/>
    <cellStyle name="Normal 3 5 3 8 2" xfId="23221" xr:uid="{00000000-0005-0000-0000-0000B35A0000}"/>
    <cellStyle name="Normal 3 5 3 8 2 2" xfId="23222" xr:uid="{00000000-0005-0000-0000-0000B45A0000}"/>
    <cellStyle name="Normal 3 5 3 8 2 3" xfId="23223" xr:uid="{00000000-0005-0000-0000-0000B55A0000}"/>
    <cellStyle name="Normal 3 5 3 8 3" xfId="23224" xr:uid="{00000000-0005-0000-0000-0000B65A0000}"/>
    <cellStyle name="Normal 3 5 3 8 4" xfId="23225" xr:uid="{00000000-0005-0000-0000-0000B75A0000}"/>
    <cellStyle name="Normal 3 5 3 9" xfId="23226" xr:uid="{00000000-0005-0000-0000-0000B85A0000}"/>
    <cellStyle name="Normal 3 5 3 9 2" xfId="23227" xr:uid="{00000000-0005-0000-0000-0000B95A0000}"/>
    <cellStyle name="Normal 3 5 3 9 2 2" xfId="23228" xr:uid="{00000000-0005-0000-0000-0000BA5A0000}"/>
    <cellStyle name="Normal 3 5 3 9 2 3" xfId="23229" xr:uid="{00000000-0005-0000-0000-0000BB5A0000}"/>
    <cellStyle name="Normal 3 5 3 9 3" xfId="23230" xr:uid="{00000000-0005-0000-0000-0000BC5A0000}"/>
    <cellStyle name="Normal 3 5 3 9 4" xfId="23231" xr:uid="{00000000-0005-0000-0000-0000BD5A0000}"/>
    <cellStyle name="Normal 3 5 4" xfId="23232" xr:uid="{00000000-0005-0000-0000-0000BE5A0000}"/>
    <cellStyle name="Normal 3 5 4 10" xfId="23233" xr:uid="{00000000-0005-0000-0000-0000BF5A0000}"/>
    <cellStyle name="Normal 3 5 4 10 2" xfId="23234" xr:uid="{00000000-0005-0000-0000-0000C05A0000}"/>
    <cellStyle name="Normal 3 5 4 10 3" xfId="23235" xr:uid="{00000000-0005-0000-0000-0000C15A0000}"/>
    <cellStyle name="Normal 3 5 4 11" xfId="23236" xr:uid="{00000000-0005-0000-0000-0000C25A0000}"/>
    <cellStyle name="Normal 3 5 4 12" xfId="23237" xr:uid="{00000000-0005-0000-0000-0000C35A0000}"/>
    <cellStyle name="Normal 3 5 4 2" xfId="23238" xr:uid="{00000000-0005-0000-0000-0000C45A0000}"/>
    <cellStyle name="Normal 3 5 4 2 10" xfId="23239" xr:uid="{00000000-0005-0000-0000-0000C55A0000}"/>
    <cellStyle name="Normal 3 5 4 2 2" xfId="23240" xr:uid="{00000000-0005-0000-0000-0000C65A0000}"/>
    <cellStyle name="Normal 3 5 4 2 2 2" xfId="23241" xr:uid="{00000000-0005-0000-0000-0000C75A0000}"/>
    <cellStyle name="Normal 3 5 4 2 2 2 2" xfId="23242" xr:uid="{00000000-0005-0000-0000-0000C85A0000}"/>
    <cellStyle name="Normal 3 5 4 2 2 2 3" xfId="23243" xr:uid="{00000000-0005-0000-0000-0000C95A0000}"/>
    <cellStyle name="Normal 3 5 4 2 2 3" xfId="23244" xr:uid="{00000000-0005-0000-0000-0000CA5A0000}"/>
    <cellStyle name="Normal 3 5 4 2 2 4" xfId="23245" xr:uid="{00000000-0005-0000-0000-0000CB5A0000}"/>
    <cellStyle name="Normal 3 5 4 2 3" xfId="23246" xr:uid="{00000000-0005-0000-0000-0000CC5A0000}"/>
    <cellStyle name="Normal 3 5 4 2 3 2" xfId="23247" xr:uid="{00000000-0005-0000-0000-0000CD5A0000}"/>
    <cellStyle name="Normal 3 5 4 2 3 2 2" xfId="23248" xr:uid="{00000000-0005-0000-0000-0000CE5A0000}"/>
    <cellStyle name="Normal 3 5 4 2 3 2 3" xfId="23249" xr:uid="{00000000-0005-0000-0000-0000CF5A0000}"/>
    <cellStyle name="Normal 3 5 4 2 3 3" xfId="23250" xr:uid="{00000000-0005-0000-0000-0000D05A0000}"/>
    <cellStyle name="Normal 3 5 4 2 3 4" xfId="23251" xr:uid="{00000000-0005-0000-0000-0000D15A0000}"/>
    <cellStyle name="Normal 3 5 4 2 4" xfId="23252" xr:uid="{00000000-0005-0000-0000-0000D25A0000}"/>
    <cellStyle name="Normal 3 5 4 2 4 2" xfId="23253" xr:uid="{00000000-0005-0000-0000-0000D35A0000}"/>
    <cellStyle name="Normal 3 5 4 2 4 2 2" xfId="23254" xr:uid="{00000000-0005-0000-0000-0000D45A0000}"/>
    <cellStyle name="Normal 3 5 4 2 4 2 3" xfId="23255" xr:uid="{00000000-0005-0000-0000-0000D55A0000}"/>
    <cellStyle name="Normal 3 5 4 2 4 3" xfId="23256" xr:uid="{00000000-0005-0000-0000-0000D65A0000}"/>
    <cellStyle name="Normal 3 5 4 2 4 4" xfId="23257" xr:uid="{00000000-0005-0000-0000-0000D75A0000}"/>
    <cellStyle name="Normal 3 5 4 2 5" xfId="23258" xr:uid="{00000000-0005-0000-0000-0000D85A0000}"/>
    <cellStyle name="Normal 3 5 4 2 5 2" xfId="23259" xr:uid="{00000000-0005-0000-0000-0000D95A0000}"/>
    <cellStyle name="Normal 3 5 4 2 5 2 2" xfId="23260" xr:uid="{00000000-0005-0000-0000-0000DA5A0000}"/>
    <cellStyle name="Normal 3 5 4 2 5 2 3" xfId="23261" xr:uid="{00000000-0005-0000-0000-0000DB5A0000}"/>
    <cellStyle name="Normal 3 5 4 2 5 3" xfId="23262" xr:uid="{00000000-0005-0000-0000-0000DC5A0000}"/>
    <cellStyle name="Normal 3 5 4 2 5 4" xfId="23263" xr:uid="{00000000-0005-0000-0000-0000DD5A0000}"/>
    <cellStyle name="Normal 3 5 4 2 6" xfId="23264" xr:uid="{00000000-0005-0000-0000-0000DE5A0000}"/>
    <cellStyle name="Normal 3 5 4 2 6 2" xfId="23265" xr:uid="{00000000-0005-0000-0000-0000DF5A0000}"/>
    <cellStyle name="Normal 3 5 4 2 6 2 2" xfId="23266" xr:uid="{00000000-0005-0000-0000-0000E05A0000}"/>
    <cellStyle name="Normal 3 5 4 2 6 2 3" xfId="23267" xr:uid="{00000000-0005-0000-0000-0000E15A0000}"/>
    <cellStyle name="Normal 3 5 4 2 6 3" xfId="23268" xr:uid="{00000000-0005-0000-0000-0000E25A0000}"/>
    <cellStyle name="Normal 3 5 4 2 6 4" xfId="23269" xr:uid="{00000000-0005-0000-0000-0000E35A0000}"/>
    <cellStyle name="Normal 3 5 4 2 7" xfId="23270" xr:uid="{00000000-0005-0000-0000-0000E45A0000}"/>
    <cellStyle name="Normal 3 5 4 2 7 2" xfId="23271" xr:uid="{00000000-0005-0000-0000-0000E55A0000}"/>
    <cellStyle name="Normal 3 5 4 2 7 2 2" xfId="23272" xr:uid="{00000000-0005-0000-0000-0000E65A0000}"/>
    <cellStyle name="Normal 3 5 4 2 7 2 3" xfId="23273" xr:uid="{00000000-0005-0000-0000-0000E75A0000}"/>
    <cellStyle name="Normal 3 5 4 2 7 3" xfId="23274" xr:uid="{00000000-0005-0000-0000-0000E85A0000}"/>
    <cellStyle name="Normal 3 5 4 2 7 4" xfId="23275" xr:uid="{00000000-0005-0000-0000-0000E95A0000}"/>
    <cellStyle name="Normal 3 5 4 2 8" xfId="23276" xr:uid="{00000000-0005-0000-0000-0000EA5A0000}"/>
    <cellStyle name="Normal 3 5 4 2 8 2" xfId="23277" xr:uid="{00000000-0005-0000-0000-0000EB5A0000}"/>
    <cellStyle name="Normal 3 5 4 2 8 3" xfId="23278" xr:uid="{00000000-0005-0000-0000-0000EC5A0000}"/>
    <cellStyle name="Normal 3 5 4 2 9" xfId="23279" xr:uid="{00000000-0005-0000-0000-0000ED5A0000}"/>
    <cellStyle name="Normal 3 5 4 3" xfId="23280" xr:uid="{00000000-0005-0000-0000-0000EE5A0000}"/>
    <cellStyle name="Normal 3 5 4 3 10" xfId="23281" xr:uid="{00000000-0005-0000-0000-0000EF5A0000}"/>
    <cellStyle name="Normal 3 5 4 3 2" xfId="23282" xr:uid="{00000000-0005-0000-0000-0000F05A0000}"/>
    <cellStyle name="Normal 3 5 4 3 2 2" xfId="23283" xr:uid="{00000000-0005-0000-0000-0000F15A0000}"/>
    <cellStyle name="Normal 3 5 4 3 2 2 2" xfId="23284" xr:uid="{00000000-0005-0000-0000-0000F25A0000}"/>
    <cellStyle name="Normal 3 5 4 3 2 2 3" xfId="23285" xr:uid="{00000000-0005-0000-0000-0000F35A0000}"/>
    <cellStyle name="Normal 3 5 4 3 2 3" xfId="23286" xr:uid="{00000000-0005-0000-0000-0000F45A0000}"/>
    <cellStyle name="Normal 3 5 4 3 2 4" xfId="23287" xr:uid="{00000000-0005-0000-0000-0000F55A0000}"/>
    <cellStyle name="Normal 3 5 4 3 3" xfId="23288" xr:uid="{00000000-0005-0000-0000-0000F65A0000}"/>
    <cellStyle name="Normal 3 5 4 3 3 2" xfId="23289" xr:uid="{00000000-0005-0000-0000-0000F75A0000}"/>
    <cellStyle name="Normal 3 5 4 3 3 2 2" xfId="23290" xr:uid="{00000000-0005-0000-0000-0000F85A0000}"/>
    <cellStyle name="Normal 3 5 4 3 3 2 3" xfId="23291" xr:uid="{00000000-0005-0000-0000-0000F95A0000}"/>
    <cellStyle name="Normal 3 5 4 3 3 3" xfId="23292" xr:uid="{00000000-0005-0000-0000-0000FA5A0000}"/>
    <cellStyle name="Normal 3 5 4 3 3 4" xfId="23293" xr:uid="{00000000-0005-0000-0000-0000FB5A0000}"/>
    <cellStyle name="Normal 3 5 4 3 4" xfId="23294" xr:uid="{00000000-0005-0000-0000-0000FC5A0000}"/>
    <cellStyle name="Normal 3 5 4 3 4 2" xfId="23295" xr:uid="{00000000-0005-0000-0000-0000FD5A0000}"/>
    <cellStyle name="Normal 3 5 4 3 4 2 2" xfId="23296" xr:uid="{00000000-0005-0000-0000-0000FE5A0000}"/>
    <cellStyle name="Normal 3 5 4 3 4 2 3" xfId="23297" xr:uid="{00000000-0005-0000-0000-0000FF5A0000}"/>
    <cellStyle name="Normal 3 5 4 3 4 3" xfId="23298" xr:uid="{00000000-0005-0000-0000-0000005B0000}"/>
    <cellStyle name="Normal 3 5 4 3 4 4" xfId="23299" xr:uid="{00000000-0005-0000-0000-0000015B0000}"/>
    <cellStyle name="Normal 3 5 4 3 5" xfId="23300" xr:uid="{00000000-0005-0000-0000-0000025B0000}"/>
    <cellStyle name="Normal 3 5 4 3 5 2" xfId="23301" xr:uid="{00000000-0005-0000-0000-0000035B0000}"/>
    <cellStyle name="Normal 3 5 4 3 5 2 2" xfId="23302" xr:uid="{00000000-0005-0000-0000-0000045B0000}"/>
    <cellStyle name="Normal 3 5 4 3 5 2 3" xfId="23303" xr:uid="{00000000-0005-0000-0000-0000055B0000}"/>
    <cellStyle name="Normal 3 5 4 3 5 3" xfId="23304" xr:uid="{00000000-0005-0000-0000-0000065B0000}"/>
    <cellStyle name="Normal 3 5 4 3 5 4" xfId="23305" xr:uid="{00000000-0005-0000-0000-0000075B0000}"/>
    <cellStyle name="Normal 3 5 4 3 6" xfId="23306" xr:uid="{00000000-0005-0000-0000-0000085B0000}"/>
    <cellStyle name="Normal 3 5 4 3 6 2" xfId="23307" xr:uid="{00000000-0005-0000-0000-0000095B0000}"/>
    <cellStyle name="Normal 3 5 4 3 6 2 2" xfId="23308" xr:uid="{00000000-0005-0000-0000-00000A5B0000}"/>
    <cellStyle name="Normal 3 5 4 3 6 2 3" xfId="23309" xr:uid="{00000000-0005-0000-0000-00000B5B0000}"/>
    <cellStyle name="Normal 3 5 4 3 6 3" xfId="23310" xr:uid="{00000000-0005-0000-0000-00000C5B0000}"/>
    <cellStyle name="Normal 3 5 4 3 6 4" xfId="23311" xr:uid="{00000000-0005-0000-0000-00000D5B0000}"/>
    <cellStyle name="Normal 3 5 4 3 7" xfId="23312" xr:uid="{00000000-0005-0000-0000-00000E5B0000}"/>
    <cellStyle name="Normal 3 5 4 3 7 2" xfId="23313" xr:uid="{00000000-0005-0000-0000-00000F5B0000}"/>
    <cellStyle name="Normal 3 5 4 3 7 2 2" xfId="23314" xr:uid="{00000000-0005-0000-0000-0000105B0000}"/>
    <cellStyle name="Normal 3 5 4 3 7 2 3" xfId="23315" xr:uid="{00000000-0005-0000-0000-0000115B0000}"/>
    <cellStyle name="Normal 3 5 4 3 7 3" xfId="23316" xr:uid="{00000000-0005-0000-0000-0000125B0000}"/>
    <cellStyle name="Normal 3 5 4 3 7 4" xfId="23317" xr:uid="{00000000-0005-0000-0000-0000135B0000}"/>
    <cellStyle name="Normal 3 5 4 3 8" xfId="23318" xr:uid="{00000000-0005-0000-0000-0000145B0000}"/>
    <cellStyle name="Normal 3 5 4 3 8 2" xfId="23319" xr:uid="{00000000-0005-0000-0000-0000155B0000}"/>
    <cellStyle name="Normal 3 5 4 3 8 3" xfId="23320" xr:uid="{00000000-0005-0000-0000-0000165B0000}"/>
    <cellStyle name="Normal 3 5 4 3 9" xfId="23321" xr:uid="{00000000-0005-0000-0000-0000175B0000}"/>
    <cellStyle name="Normal 3 5 4 4" xfId="23322" xr:uid="{00000000-0005-0000-0000-0000185B0000}"/>
    <cellStyle name="Normal 3 5 4 4 2" xfId="23323" xr:uid="{00000000-0005-0000-0000-0000195B0000}"/>
    <cellStyle name="Normal 3 5 4 4 2 2" xfId="23324" xr:uid="{00000000-0005-0000-0000-00001A5B0000}"/>
    <cellStyle name="Normal 3 5 4 4 2 3" xfId="23325" xr:uid="{00000000-0005-0000-0000-00001B5B0000}"/>
    <cellStyle name="Normal 3 5 4 4 3" xfId="23326" xr:uid="{00000000-0005-0000-0000-00001C5B0000}"/>
    <cellStyle name="Normal 3 5 4 4 4" xfId="23327" xr:uid="{00000000-0005-0000-0000-00001D5B0000}"/>
    <cellStyle name="Normal 3 5 4 5" xfId="23328" xr:uid="{00000000-0005-0000-0000-00001E5B0000}"/>
    <cellStyle name="Normal 3 5 4 5 2" xfId="23329" xr:uid="{00000000-0005-0000-0000-00001F5B0000}"/>
    <cellStyle name="Normal 3 5 4 5 2 2" xfId="23330" xr:uid="{00000000-0005-0000-0000-0000205B0000}"/>
    <cellStyle name="Normal 3 5 4 5 2 3" xfId="23331" xr:uid="{00000000-0005-0000-0000-0000215B0000}"/>
    <cellStyle name="Normal 3 5 4 5 3" xfId="23332" xr:uid="{00000000-0005-0000-0000-0000225B0000}"/>
    <cellStyle name="Normal 3 5 4 5 4" xfId="23333" xr:uid="{00000000-0005-0000-0000-0000235B0000}"/>
    <cellStyle name="Normal 3 5 4 6" xfId="23334" xr:uid="{00000000-0005-0000-0000-0000245B0000}"/>
    <cellStyle name="Normal 3 5 4 6 2" xfId="23335" xr:uid="{00000000-0005-0000-0000-0000255B0000}"/>
    <cellStyle name="Normal 3 5 4 6 2 2" xfId="23336" xr:uid="{00000000-0005-0000-0000-0000265B0000}"/>
    <cellStyle name="Normal 3 5 4 6 2 3" xfId="23337" xr:uid="{00000000-0005-0000-0000-0000275B0000}"/>
    <cellStyle name="Normal 3 5 4 6 3" xfId="23338" xr:uid="{00000000-0005-0000-0000-0000285B0000}"/>
    <cellStyle name="Normal 3 5 4 6 4" xfId="23339" xr:uid="{00000000-0005-0000-0000-0000295B0000}"/>
    <cellStyle name="Normal 3 5 4 7" xfId="23340" xr:uid="{00000000-0005-0000-0000-00002A5B0000}"/>
    <cellStyle name="Normal 3 5 4 7 2" xfId="23341" xr:uid="{00000000-0005-0000-0000-00002B5B0000}"/>
    <cellStyle name="Normal 3 5 4 7 2 2" xfId="23342" xr:uid="{00000000-0005-0000-0000-00002C5B0000}"/>
    <cellStyle name="Normal 3 5 4 7 2 3" xfId="23343" xr:uid="{00000000-0005-0000-0000-00002D5B0000}"/>
    <cellStyle name="Normal 3 5 4 7 3" xfId="23344" xr:uid="{00000000-0005-0000-0000-00002E5B0000}"/>
    <cellStyle name="Normal 3 5 4 7 4" xfId="23345" xr:uid="{00000000-0005-0000-0000-00002F5B0000}"/>
    <cellStyle name="Normal 3 5 4 8" xfId="23346" xr:uid="{00000000-0005-0000-0000-0000305B0000}"/>
    <cellStyle name="Normal 3 5 4 8 2" xfId="23347" xr:uid="{00000000-0005-0000-0000-0000315B0000}"/>
    <cellStyle name="Normal 3 5 4 8 2 2" xfId="23348" xr:uid="{00000000-0005-0000-0000-0000325B0000}"/>
    <cellStyle name="Normal 3 5 4 8 2 3" xfId="23349" xr:uid="{00000000-0005-0000-0000-0000335B0000}"/>
    <cellStyle name="Normal 3 5 4 8 3" xfId="23350" xr:uid="{00000000-0005-0000-0000-0000345B0000}"/>
    <cellStyle name="Normal 3 5 4 8 4" xfId="23351" xr:uid="{00000000-0005-0000-0000-0000355B0000}"/>
    <cellStyle name="Normal 3 5 4 9" xfId="23352" xr:uid="{00000000-0005-0000-0000-0000365B0000}"/>
    <cellStyle name="Normal 3 5 4 9 2" xfId="23353" xr:uid="{00000000-0005-0000-0000-0000375B0000}"/>
    <cellStyle name="Normal 3 5 4 9 2 2" xfId="23354" xr:uid="{00000000-0005-0000-0000-0000385B0000}"/>
    <cellStyle name="Normal 3 5 4 9 2 3" xfId="23355" xr:uid="{00000000-0005-0000-0000-0000395B0000}"/>
    <cellStyle name="Normal 3 5 4 9 3" xfId="23356" xr:uid="{00000000-0005-0000-0000-00003A5B0000}"/>
    <cellStyle name="Normal 3 5 4 9 4" xfId="23357" xr:uid="{00000000-0005-0000-0000-00003B5B0000}"/>
    <cellStyle name="Normal 3 5 5" xfId="23358" xr:uid="{00000000-0005-0000-0000-00003C5B0000}"/>
    <cellStyle name="Normal 3 5 5 10" xfId="23359" xr:uid="{00000000-0005-0000-0000-00003D5B0000}"/>
    <cellStyle name="Normal 3 5 5 10 2" xfId="23360" xr:uid="{00000000-0005-0000-0000-00003E5B0000}"/>
    <cellStyle name="Normal 3 5 5 10 3" xfId="23361" xr:uid="{00000000-0005-0000-0000-00003F5B0000}"/>
    <cellStyle name="Normal 3 5 5 11" xfId="23362" xr:uid="{00000000-0005-0000-0000-0000405B0000}"/>
    <cellStyle name="Normal 3 5 5 12" xfId="23363" xr:uid="{00000000-0005-0000-0000-0000415B0000}"/>
    <cellStyle name="Normal 3 5 5 2" xfId="23364" xr:uid="{00000000-0005-0000-0000-0000425B0000}"/>
    <cellStyle name="Normal 3 5 5 2 10" xfId="23365" xr:uid="{00000000-0005-0000-0000-0000435B0000}"/>
    <cellStyle name="Normal 3 5 5 2 2" xfId="23366" xr:uid="{00000000-0005-0000-0000-0000445B0000}"/>
    <cellStyle name="Normal 3 5 5 2 2 2" xfId="23367" xr:uid="{00000000-0005-0000-0000-0000455B0000}"/>
    <cellStyle name="Normal 3 5 5 2 2 2 2" xfId="23368" xr:uid="{00000000-0005-0000-0000-0000465B0000}"/>
    <cellStyle name="Normal 3 5 5 2 2 2 3" xfId="23369" xr:uid="{00000000-0005-0000-0000-0000475B0000}"/>
    <cellStyle name="Normal 3 5 5 2 2 3" xfId="23370" xr:uid="{00000000-0005-0000-0000-0000485B0000}"/>
    <cellStyle name="Normal 3 5 5 2 2 4" xfId="23371" xr:uid="{00000000-0005-0000-0000-0000495B0000}"/>
    <cellStyle name="Normal 3 5 5 2 3" xfId="23372" xr:uid="{00000000-0005-0000-0000-00004A5B0000}"/>
    <cellStyle name="Normal 3 5 5 2 3 2" xfId="23373" xr:uid="{00000000-0005-0000-0000-00004B5B0000}"/>
    <cellStyle name="Normal 3 5 5 2 3 2 2" xfId="23374" xr:uid="{00000000-0005-0000-0000-00004C5B0000}"/>
    <cellStyle name="Normal 3 5 5 2 3 2 3" xfId="23375" xr:uid="{00000000-0005-0000-0000-00004D5B0000}"/>
    <cellStyle name="Normal 3 5 5 2 3 3" xfId="23376" xr:uid="{00000000-0005-0000-0000-00004E5B0000}"/>
    <cellStyle name="Normal 3 5 5 2 3 4" xfId="23377" xr:uid="{00000000-0005-0000-0000-00004F5B0000}"/>
    <cellStyle name="Normal 3 5 5 2 4" xfId="23378" xr:uid="{00000000-0005-0000-0000-0000505B0000}"/>
    <cellStyle name="Normal 3 5 5 2 4 2" xfId="23379" xr:uid="{00000000-0005-0000-0000-0000515B0000}"/>
    <cellStyle name="Normal 3 5 5 2 4 2 2" xfId="23380" xr:uid="{00000000-0005-0000-0000-0000525B0000}"/>
    <cellStyle name="Normal 3 5 5 2 4 2 3" xfId="23381" xr:uid="{00000000-0005-0000-0000-0000535B0000}"/>
    <cellStyle name="Normal 3 5 5 2 4 3" xfId="23382" xr:uid="{00000000-0005-0000-0000-0000545B0000}"/>
    <cellStyle name="Normal 3 5 5 2 4 4" xfId="23383" xr:uid="{00000000-0005-0000-0000-0000555B0000}"/>
    <cellStyle name="Normal 3 5 5 2 5" xfId="23384" xr:uid="{00000000-0005-0000-0000-0000565B0000}"/>
    <cellStyle name="Normal 3 5 5 2 5 2" xfId="23385" xr:uid="{00000000-0005-0000-0000-0000575B0000}"/>
    <cellStyle name="Normal 3 5 5 2 5 2 2" xfId="23386" xr:uid="{00000000-0005-0000-0000-0000585B0000}"/>
    <cellStyle name="Normal 3 5 5 2 5 2 3" xfId="23387" xr:uid="{00000000-0005-0000-0000-0000595B0000}"/>
    <cellStyle name="Normal 3 5 5 2 5 3" xfId="23388" xr:uid="{00000000-0005-0000-0000-00005A5B0000}"/>
    <cellStyle name="Normal 3 5 5 2 5 4" xfId="23389" xr:uid="{00000000-0005-0000-0000-00005B5B0000}"/>
    <cellStyle name="Normal 3 5 5 2 6" xfId="23390" xr:uid="{00000000-0005-0000-0000-00005C5B0000}"/>
    <cellStyle name="Normal 3 5 5 2 6 2" xfId="23391" xr:uid="{00000000-0005-0000-0000-00005D5B0000}"/>
    <cellStyle name="Normal 3 5 5 2 6 2 2" xfId="23392" xr:uid="{00000000-0005-0000-0000-00005E5B0000}"/>
    <cellStyle name="Normal 3 5 5 2 6 2 3" xfId="23393" xr:uid="{00000000-0005-0000-0000-00005F5B0000}"/>
    <cellStyle name="Normal 3 5 5 2 6 3" xfId="23394" xr:uid="{00000000-0005-0000-0000-0000605B0000}"/>
    <cellStyle name="Normal 3 5 5 2 6 4" xfId="23395" xr:uid="{00000000-0005-0000-0000-0000615B0000}"/>
    <cellStyle name="Normal 3 5 5 2 7" xfId="23396" xr:uid="{00000000-0005-0000-0000-0000625B0000}"/>
    <cellStyle name="Normal 3 5 5 2 7 2" xfId="23397" xr:uid="{00000000-0005-0000-0000-0000635B0000}"/>
    <cellStyle name="Normal 3 5 5 2 7 2 2" xfId="23398" xr:uid="{00000000-0005-0000-0000-0000645B0000}"/>
    <cellStyle name="Normal 3 5 5 2 7 2 3" xfId="23399" xr:uid="{00000000-0005-0000-0000-0000655B0000}"/>
    <cellStyle name="Normal 3 5 5 2 7 3" xfId="23400" xr:uid="{00000000-0005-0000-0000-0000665B0000}"/>
    <cellStyle name="Normal 3 5 5 2 7 4" xfId="23401" xr:uid="{00000000-0005-0000-0000-0000675B0000}"/>
    <cellStyle name="Normal 3 5 5 2 8" xfId="23402" xr:uid="{00000000-0005-0000-0000-0000685B0000}"/>
    <cellStyle name="Normal 3 5 5 2 8 2" xfId="23403" xr:uid="{00000000-0005-0000-0000-0000695B0000}"/>
    <cellStyle name="Normal 3 5 5 2 8 3" xfId="23404" xr:uid="{00000000-0005-0000-0000-00006A5B0000}"/>
    <cellStyle name="Normal 3 5 5 2 9" xfId="23405" xr:uid="{00000000-0005-0000-0000-00006B5B0000}"/>
    <cellStyle name="Normal 3 5 5 3" xfId="23406" xr:uid="{00000000-0005-0000-0000-00006C5B0000}"/>
    <cellStyle name="Normal 3 5 5 3 10" xfId="23407" xr:uid="{00000000-0005-0000-0000-00006D5B0000}"/>
    <cellStyle name="Normal 3 5 5 3 2" xfId="23408" xr:uid="{00000000-0005-0000-0000-00006E5B0000}"/>
    <cellStyle name="Normal 3 5 5 3 2 2" xfId="23409" xr:uid="{00000000-0005-0000-0000-00006F5B0000}"/>
    <cellStyle name="Normal 3 5 5 3 2 2 2" xfId="23410" xr:uid="{00000000-0005-0000-0000-0000705B0000}"/>
    <cellStyle name="Normal 3 5 5 3 2 2 3" xfId="23411" xr:uid="{00000000-0005-0000-0000-0000715B0000}"/>
    <cellStyle name="Normal 3 5 5 3 2 3" xfId="23412" xr:uid="{00000000-0005-0000-0000-0000725B0000}"/>
    <cellStyle name="Normal 3 5 5 3 2 4" xfId="23413" xr:uid="{00000000-0005-0000-0000-0000735B0000}"/>
    <cellStyle name="Normal 3 5 5 3 3" xfId="23414" xr:uid="{00000000-0005-0000-0000-0000745B0000}"/>
    <cellStyle name="Normal 3 5 5 3 3 2" xfId="23415" xr:uid="{00000000-0005-0000-0000-0000755B0000}"/>
    <cellStyle name="Normal 3 5 5 3 3 2 2" xfId="23416" xr:uid="{00000000-0005-0000-0000-0000765B0000}"/>
    <cellStyle name="Normal 3 5 5 3 3 2 3" xfId="23417" xr:uid="{00000000-0005-0000-0000-0000775B0000}"/>
    <cellStyle name="Normal 3 5 5 3 3 3" xfId="23418" xr:uid="{00000000-0005-0000-0000-0000785B0000}"/>
    <cellStyle name="Normal 3 5 5 3 3 4" xfId="23419" xr:uid="{00000000-0005-0000-0000-0000795B0000}"/>
    <cellStyle name="Normal 3 5 5 3 4" xfId="23420" xr:uid="{00000000-0005-0000-0000-00007A5B0000}"/>
    <cellStyle name="Normal 3 5 5 3 4 2" xfId="23421" xr:uid="{00000000-0005-0000-0000-00007B5B0000}"/>
    <cellStyle name="Normal 3 5 5 3 4 2 2" xfId="23422" xr:uid="{00000000-0005-0000-0000-00007C5B0000}"/>
    <cellStyle name="Normal 3 5 5 3 4 2 3" xfId="23423" xr:uid="{00000000-0005-0000-0000-00007D5B0000}"/>
    <cellStyle name="Normal 3 5 5 3 4 3" xfId="23424" xr:uid="{00000000-0005-0000-0000-00007E5B0000}"/>
    <cellStyle name="Normal 3 5 5 3 4 4" xfId="23425" xr:uid="{00000000-0005-0000-0000-00007F5B0000}"/>
    <cellStyle name="Normal 3 5 5 3 5" xfId="23426" xr:uid="{00000000-0005-0000-0000-0000805B0000}"/>
    <cellStyle name="Normal 3 5 5 3 5 2" xfId="23427" xr:uid="{00000000-0005-0000-0000-0000815B0000}"/>
    <cellStyle name="Normal 3 5 5 3 5 2 2" xfId="23428" xr:uid="{00000000-0005-0000-0000-0000825B0000}"/>
    <cellStyle name="Normal 3 5 5 3 5 2 3" xfId="23429" xr:uid="{00000000-0005-0000-0000-0000835B0000}"/>
    <cellStyle name="Normal 3 5 5 3 5 3" xfId="23430" xr:uid="{00000000-0005-0000-0000-0000845B0000}"/>
    <cellStyle name="Normal 3 5 5 3 5 4" xfId="23431" xr:uid="{00000000-0005-0000-0000-0000855B0000}"/>
    <cellStyle name="Normal 3 5 5 3 6" xfId="23432" xr:uid="{00000000-0005-0000-0000-0000865B0000}"/>
    <cellStyle name="Normal 3 5 5 3 6 2" xfId="23433" xr:uid="{00000000-0005-0000-0000-0000875B0000}"/>
    <cellStyle name="Normal 3 5 5 3 6 2 2" xfId="23434" xr:uid="{00000000-0005-0000-0000-0000885B0000}"/>
    <cellStyle name="Normal 3 5 5 3 6 2 3" xfId="23435" xr:uid="{00000000-0005-0000-0000-0000895B0000}"/>
    <cellStyle name="Normal 3 5 5 3 6 3" xfId="23436" xr:uid="{00000000-0005-0000-0000-00008A5B0000}"/>
    <cellStyle name="Normal 3 5 5 3 6 4" xfId="23437" xr:uid="{00000000-0005-0000-0000-00008B5B0000}"/>
    <cellStyle name="Normal 3 5 5 3 7" xfId="23438" xr:uid="{00000000-0005-0000-0000-00008C5B0000}"/>
    <cellStyle name="Normal 3 5 5 3 7 2" xfId="23439" xr:uid="{00000000-0005-0000-0000-00008D5B0000}"/>
    <cellStyle name="Normal 3 5 5 3 7 2 2" xfId="23440" xr:uid="{00000000-0005-0000-0000-00008E5B0000}"/>
    <cellStyle name="Normal 3 5 5 3 7 2 3" xfId="23441" xr:uid="{00000000-0005-0000-0000-00008F5B0000}"/>
    <cellStyle name="Normal 3 5 5 3 7 3" xfId="23442" xr:uid="{00000000-0005-0000-0000-0000905B0000}"/>
    <cellStyle name="Normal 3 5 5 3 7 4" xfId="23443" xr:uid="{00000000-0005-0000-0000-0000915B0000}"/>
    <cellStyle name="Normal 3 5 5 3 8" xfId="23444" xr:uid="{00000000-0005-0000-0000-0000925B0000}"/>
    <cellStyle name="Normal 3 5 5 3 8 2" xfId="23445" xr:uid="{00000000-0005-0000-0000-0000935B0000}"/>
    <cellStyle name="Normal 3 5 5 3 8 3" xfId="23446" xr:uid="{00000000-0005-0000-0000-0000945B0000}"/>
    <cellStyle name="Normal 3 5 5 3 9" xfId="23447" xr:uid="{00000000-0005-0000-0000-0000955B0000}"/>
    <cellStyle name="Normal 3 5 5 4" xfId="23448" xr:uid="{00000000-0005-0000-0000-0000965B0000}"/>
    <cellStyle name="Normal 3 5 5 4 2" xfId="23449" xr:uid="{00000000-0005-0000-0000-0000975B0000}"/>
    <cellStyle name="Normal 3 5 5 4 2 2" xfId="23450" xr:uid="{00000000-0005-0000-0000-0000985B0000}"/>
    <cellStyle name="Normal 3 5 5 4 2 3" xfId="23451" xr:uid="{00000000-0005-0000-0000-0000995B0000}"/>
    <cellStyle name="Normal 3 5 5 4 3" xfId="23452" xr:uid="{00000000-0005-0000-0000-00009A5B0000}"/>
    <cellStyle name="Normal 3 5 5 4 4" xfId="23453" xr:uid="{00000000-0005-0000-0000-00009B5B0000}"/>
    <cellStyle name="Normal 3 5 5 5" xfId="23454" xr:uid="{00000000-0005-0000-0000-00009C5B0000}"/>
    <cellStyle name="Normal 3 5 5 5 2" xfId="23455" xr:uid="{00000000-0005-0000-0000-00009D5B0000}"/>
    <cellStyle name="Normal 3 5 5 5 2 2" xfId="23456" xr:uid="{00000000-0005-0000-0000-00009E5B0000}"/>
    <cellStyle name="Normal 3 5 5 5 2 3" xfId="23457" xr:uid="{00000000-0005-0000-0000-00009F5B0000}"/>
    <cellStyle name="Normal 3 5 5 5 3" xfId="23458" xr:uid="{00000000-0005-0000-0000-0000A05B0000}"/>
    <cellStyle name="Normal 3 5 5 5 4" xfId="23459" xr:uid="{00000000-0005-0000-0000-0000A15B0000}"/>
    <cellStyle name="Normal 3 5 5 6" xfId="23460" xr:uid="{00000000-0005-0000-0000-0000A25B0000}"/>
    <cellStyle name="Normal 3 5 5 6 2" xfId="23461" xr:uid="{00000000-0005-0000-0000-0000A35B0000}"/>
    <cellStyle name="Normal 3 5 5 6 2 2" xfId="23462" xr:uid="{00000000-0005-0000-0000-0000A45B0000}"/>
    <cellStyle name="Normal 3 5 5 6 2 3" xfId="23463" xr:uid="{00000000-0005-0000-0000-0000A55B0000}"/>
    <cellStyle name="Normal 3 5 5 6 3" xfId="23464" xr:uid="{00000000-0005-0000-0000-0000A65B0000}"/>
    <cellStyle name="Normal 3 5 5 6 4" xfId="23465" xr:uid="{00000000-0005-0000-0000-0000A75B0000}"/>
    <cellStyle name="Normal 3 5 5 7" xfId="23466" xr:uid="{00000000-0005-0000-0000-0000A85B0000}"/>
    <cellStyle name="Normal 3 5 5 7 2" xfId="23467" xr:uid="{00000000-0005-0000-0000-0000A95B0000}"/>
    <cellStyle name="Normal 3 5 5 7 2 2" xfId="23468" xr:uid="{00000000-0005-0000-0000-0000AA5B0000}"/>
    <cellStyle name="Normal 3 5 5 7 2 3" xfId="23469" xr:uid="{00000000-0005-0000-0000-0000AB5B0000}"/>
    <cellStyle name="Normal 3 5 5 7 3" xfId="23470" xr:uid="{00000000-0005-0000-0000-0000AC5B0000}"/>
    <cellStyle name="Normal 3 5 5 7 4" xfId="23471" xr:uid="{00000000-0005-0000-0000-0000AD5B0000}"/>
    <cellStyle name="Normal 3 5 5 8" xfId="23472" xr:uid="{00000000-0005-0000-0000-0000AE5B0000}"/>
    <cellStyle name="Normal 3 5 5 8 2" xfId="23473" xr:uid="{00000000-0005-0000-0000-0000AF5B0000}"/>
    <cellStyle name="Normal 3 5 5 8 2 2" xfId="23474" xr:uid="{00000000-0005-0000-0000-0000B05B0000}"/>
    <cellStyle name="Normal 3 5 5 8 2 3" xfId="23475" xr:uid="{00000000-0005-0000-0000-0000B15B0000}"/>
    <cellStyle name="Normal 3 5 5 8 3" xfId="23476" xr:uid="{00000000-0005-0000-0000-0000B25B0000}"/>
    <cellStyle name="Normal 3 5 5 8 4" xfId="23477" xr:uid="{00000000-0005-0000-0000-0000B35B0000}"/>
    <cellStyle name="Normal 3 5 5 9" xfId="23478" xr:uid="{00000000-0005-0000-0000-0000B45B0000}"/>
    <cellStyle name="Normal 3 5 5 9 2" xfId="23479" xr:uid="{00000000-0005-0000-0000-0000B55B0000}"/>
    <cellStyle name="Normal 3 5 5 9 2 2" xfId="23480" xr:uid="{00000000-0005-0000-0000-0000B65B0000}"/>
    <cellStyle name="Normal 3 5 5 9 2 3" xfId="23481" xr:uid="{00000000-0005-0000-0000-0000B75B0000}"/>
    <cellStyle name="Normal 3 5 5 9 3" xfId="23482" xr:uid="{00000000-0005-0000-0000-0000B85B0000}"/>
    <cellStyle name="Normal 3 5 5 9 4" xfId="23483" xr:uid="{00000000-0005-0000-0000-0000B95B0000}"/>
    <cellStyle name="Normal 3 5 6" xfId="23484" xr:uid="{00000000-0005-0000-0000-0000BA5B0000}"/>
    <cellStyle name="Normal 3 5 6 10" xfId="23485" xr:uid="{00000000-0005-0000-0000-0000BB5B0000}"/>
    <cellStyle name="Normal 3 5 6 2" xfId="23486" xr:uid="{00000000-0005-0000-0000-0000BC5B0000}"/>
    <cellStyle name="Normal 3 5 6 2 2" xfId="23487" xr:uid="{00000000-0005-0000-0000-0000BD5B0000}"/>
    <cellStyle name="Normal 3 5 6 2 2 2" xfId="23488" xr:uid="{00000000-0005-0000-0000-0000BE5B0000}"/>
    <cellStyle name="Normal 3 5 6 2 2 3" xfId="23489" xr:uid="{00000000-0005-0000-0000-0000BF5B0000}"/>
    <cellStyle name="Normal 3 5 6 2 3" xfId="23490" xr:uid="{00000000-0005-0000-0000-0000C05B0000}"/>
    <cellStyle name="Normal 3 5 6 2 4" xfId="23491" xr:uid="{00000000-0005-0000-0000-0000C15B0000}"/>
    <cellStyle name="Normal 3 5 6 3" xfId="23492" xr:uid="{00000000-0005-0000-0000-0000C25B0000}"/>
    <cellStyle name="Normal 3 5 6 3 2" xfId="23493" xr:uid="{00000000-0005-0000-0000-0000C35B0000}"/>
    <cellStyle name="Normal 3 5 6 3 2 2" xfId="23494" xr:uid="{00000000-0005-0000-0000-0000C45B0000}"/>
    <cellStyle name="Normal 3 5 6 3 2 3" xfId="23495" xr:uid="{00000000-0005-0000-0000-0000C55B0000}"/>
    <cellStyle name="Normal 3 5 6 3 3" xfId="23496" xr:uid="{00000000-0005-0000-0000-0000C65B0000}"/>
    <cellStyle name="Normal 3 5 6 3 4" xfId="23497" xr:uid="{00000000-0005-0000-0000-0000C75B0000}"/>
    <cellStyle name="Normal 3 5 6 4" xfId="23498" xr:uid="{00000000-0005-0000-0000-0000C85B0000}"/>
    <cellStyle name="Normal 3 5 6 4 2" xfId="23499" xr:uid="{00000000-0005-0000-0000-0000C95B0000}"/>
    <cellStyle name="Normal 3 5 6 4 2 2" xfId="23500" xr:uid="{00000000-0005-0000-0000-0000CA5B0000}"/>
    <cellStyle name="Normal 3 5 6 4 2 3" xfId="23501" xr:uid="{00000000-0005-0000-0000-0000CB5B0000}"/>
    <cellStyle name="Normal 3 5 6 4 3" xfId="23502" xr:uid="{00000000-0005-0000-0000-0000CC5B0000}"/>
    <cellStyle name="Normal 3 5 6 4 4" xfId="23503" xr:uid="{00000000-0005-0000-0000-0000CD5B0000}"/>
    <cellStyle name="Normal 3 5 6 5" xfId="23504" xr:uid="{00000000-0005-0000-0000-0000CE5B0000}"/>
    <cellStyle name="Normal 3 5 6 5 2" xfId="23505" xr:uid="{00000000-0005-0000-0000-0000CF5B0000}"/>
    <cellStyle name="Normal 3 5 6 5 2 2" xfId="23506" xr:uid="{00000000-0005-0000-0000-0000D05B0000}"/>
    <cellStyle name="Normal 3 5 6 5 2 3" xfId="23507" xr:uid="{00000000-0005-0000-0000-0000D15B0000}"/>
    <cellStyle name="Normal 3 5 6 5 3" xfId="23508" xr:uid="{00000000-0005-0000-0000-0000D25B0000}"/>
    <cellStyle name="Normal 3 5 6 5 4" xfId="23509" xr:uid="{00000000-0005-0000-0000-0000D35B0000}"/>
    <cellStyle name="Normal 3 5 6 6" xfId="23510" xr:uid="{00000000-0005-0000-0000-0000D45B0000}"/>
    <cellStyle name="Normal 3 5 6 6 2" xfId="23511" xr:uid="{00000000-0005-0000-0000-0000D55B0000}"/>
    <cellStyle name="Normal 3 5 6 6 2 2" xfId="23512" xr:uid="{00000000-0005-0000-0000-0000D65B0000}"/>
    <cellStyle name="Normal 3 5 6 6 2 3" xfId="23513" xr:uid="{00000000-0005-0000-0000-0000D75B0000}"/>
    <cellStyle name="Normal 3 5 6 6 3" xfId="23514" xr:uid="{00000000-0005-0000-0000-0000D85B0000}"/>
    <cellStyle name="Normal 3 5 6 6 4" xfId="23515" xr:uid="{00000000-0005-0000-0000-0000D95B0000}"/>
    <cellStyle name="Normal 3 5 6 7" xfId="23516" xr:uid="{00000000-0005-0000-0000-0000DA5B0000}"/>
    <cellStyle name="Normal 3 5 6 7 2" xfId="23517" xr:uid="{00000000-0005-0000-0000-0000DB5B0000}"/>
    <cellStyle name="Normal 3 5 6 7 2 2" xfId="23518" xr:uid="{00000000-0005-0000-0000-0000DC5B0000}"/>
    <cellStyle name="Normal 3 5 6 7 2 3" xfId="23519" xr:uid="{00000000-0005-0000-0000-0000DD5B0000}"/>
    <cellStyle name="Normal 3 5 6 7 3" xfId="23520" xr:uid="{00000000-0005-0000-0000-0000DE5B0000}"/>
    <cellStyle name="Normal 3 5 6 7 4" xfId="23521" xr:uid="{00000000-0005-0000-0000-0000DF5B0000}"/>
    <cellStyle name="Normal 3 5 6 8" xfId="23522" xr:uid="{00000000-0005-0000-0000-0000E05B0000}"/>
    <cellStyle name="Normal 3 5 6 8 2" xfId="23523" xr:uid="{00000000-0005-0000-0000-0000E15B0000}"/>
    <cellStyle name="Normal 3 5 6 8 3" xfId="23524" xr:uid="{00000000-0005-0000-0000-0000E25B0000}"/>
    <cellStyle name="Normal 3 5 6 9" xfId="23525" xr:uid="{00000000-0005-0000-0000-0000E35B0000}"/>
    <cellStyle name="Normal 3 5 7" xfId="23526" xr:uid="{00000000-0005-0000-0000-0000E45B0000}"/>
    <cellStyle name="Normal 3 5 7 10" xfId="23527" xr:uid="{00000000-0005-0000-0000-0000E55B0000}"/>
    <cellStyle name="Normal 3 5 7 2" xfId="23528" xr:uid="{00000000-0005-0000-0000-0000E65B0000}"/>
    <cellStyle name="Normal 3 5 7 2 2" xfId="23529" xr:uid="{00000000-0005-0000-0000-0000E75B0000}"/>
    <cellStyle name="Normal 3 5 7 2 2 2" xfId="23530" xr:uid="{00000000-0005-0000-0000-0000E85B0000}"/>
    <cellStyle name="Normal 3 5 7 2 2 3" xfId="23531" xr:uid="{00000000-0005-0000-0000-0000E95B0000}"/>
    <cellStyle name="Normal 3 5 7 2 3" xfId="23532" xr:uid="{00000000-0005-0000-0000-0000EA5B0000}"/>
    <cellStyle name="Normal 3 5 7 2 4" xfId="23533" xr:uid="{00000000-0005-0000-0000-0000EB5B0000}"/>
    <cellStyle name="Normal 3 5 7 3" xfId="23534" xr:uid="{00000000-0005-0000-0000-0000EC5B0000}"/>
    <cellStyle name="Normal 3 5 7 3 2" xfId="23535" xr:uid="{00000000-0005-0000-0000-0000ED5B0000}"/>
    <cellStyle name="Normal 3 5 7 3 2 2" xfId="23536" xr:uid="{00000000-0005-0000-0000-0000EE5B0000}"/>
    <cellStyle name="Normal 3 5 7 3 2 3" xfId="23537" xr:uid="{00000000-0005-0000-0000-0000EF5B0000}"/>
    <cellStyle name="Normal 3 5 7 3 3" xfId="23538" xr:uid="{00000000-0005-0000-0000-0000F05B0000}"/>
    <cellStyle name="Normal 3 5 7 3 4" xfId="23539" xr:uid="{00000000-0005-0000-0000-0000F15B0000}"/>
    <cellStyle name="Normal 3 5 7 4" xfId="23540" xr:uid="{00000000-0005-0000-0000-0000F25B0000}"/>
    <cellStyle name="Normal 3 5 7 4 2" xfId="23541" xr:uid="{00000000-0005-0000-0000-0000F35B0000}"/>
    <cellStyle name="Normal 3 5 7 4 2 2" xfId="23542" xr:uid="{00000000-0005-0000-0000-0000F45B0000}"/>
    <cellStyle name="Normal 3 5 7 4 2 3" xfId="23543" xr:uid="{00000000-0005-0000-0000-0000F55B0000}"/>
    <cellStyle name="Normal 3 5 7 4 3" xfId="23544" xr:uid="{00000000-0005-0000-0000-0000F65B0000}"/>
    <cellStyle name="Normal 3 5 7 4 4" xfId="23545" xr:uid="{00000000-0005-0000-0000-0000F75B0000}"/>
    <cellStyle name="Normal 3 5 7 5" xfId="23546" xr:uid="{00000000-0005-0000-0000-0000F85B0000}"/>
    <cellStyle name="Normal 3 5 7 5 2" xfId="23547" xr:uid="{00000000-0005-0000-0000-0000F95B0000}"/>
    <cellStyle name="Normal 3 5 7 5 2 2" xfId="23548" xr:uid="{00000000-0005-0000-0000-0000FA5B0000}"/>
    <cellStyle name="Normal 3 5 7 5 2 3" xfId="23549" xr:uid="{00000000-0005-0000-0000-0000FB5B0000}"/>
    <cellStyle name="Normal 3 5 7 5 3" xfId="23550" xr:uid="{00000000-0005-0000-0000-0000FC5B0000}"/>
    <cellStyle name="Normal 3 5 7 5 4" xfId="23551" xr:uid="{00000000-0005-0000-0000-0000FD5B0000}"/>
    <cellStyle name="Normal 3 5 7 6" xfId="23552" xr:uid="{00000000-0005-0000-0000-0000FE5B0000}"/>
    <cellStyle name="Normal 3 5 7 6 2" xfId="23553" xr:uid="{00000000-0005-0000-0000-0000FF5B0000}"/>
    <cellStyle name="Normal 3 5 7 6 2 2" xfId="23554" xr:uid="{00000000-0005-0000-0000-0000005C0000}"/>
    <cellStyle name="Normal 3 5 7 6 2 3" xfId="23555" xr:uid="{00000000-0005-0000-0000-0000015C0000}"/>
    <cellStyle name="Normal 3 5 7 6 3" xfId="23556" xr:uid="{00000000-0005-0000-0000-0000025C0000}"/>
    <cellStyle name="Normal 3 5 7 6 4" xfId="23557" xr:uid="{00000000-0005-0000-0000-0000035C0000}"/>
    <cellStyle name="Normal 3 5 7 7" xfId="23558" xr:uid="{00000000-0005-0000-0000-0000045C0000}"/>
    <cellStyle name="Normal 3 5 7 7 2" xfId="23559" xr:uid="{00000000-0005-0000-0000-0000055C0000}"/>
    <cellStyle name="Normal 3 5 7 7 2 2" xfId="23560" xr:uid="{00000000-0005-0000-0000-0000065C0000}"/>
    <cellStyle name="Normal 3 5 7 7 2 3" xfId="23561" xr:uid="{00000000-0005-0000-0000-0000075C0000}"/>
    <cellStyle name="Normal 3 5 7 7 3" xfId="23562" xr:uid="{00000000-0005-0000-0000-0000085C0000}"/>
    <cellStyle name="Normal 3 5 7 7 4" xfId="23563" xr:uid="{00000000-0005-0000-0000-0000095C0000}"/>
    <cellStyle name="Normal 3 5 7 8" xfId="23564" xr:uid="{00000000-0005-0000-0000-00000A5C0000}"/>
    <cellStyle name="Normal 3 5 7 8 2" xfId="23565" xr:uid="{00000000-0005-0000-0000-00000B5C0000}"/>
    <cellStyle name="Normal 3 5 7 8 3" xfId="23566" xr:uid="{00000000-0005-0000-0000-00000C5C0000}"/>
    <cellStyle name="Normal 3 5 7 9" xfId="23567" xr:uid="{00000000-0005-0000-0000-00000D5C0000}"/>
    <cellStyle name="Normal 3 5 8" xfId="23568" xr:uid="{00000000-0005-0000-0000-00000E5C0000}"/>
    <cellStyle name="Normal 3 5 8 2" xfId="23569" xr:uid="{00000000-0005-0000-0000-00000F5C0000}"/>
    <cellStyle name="Normal 3 5 8 2 2" xfId="23570" xr:uid="{00000000-0005-0000-0000-0000105C0000}"/>
    <cellStyle name="Normal 3 5 8 2 3" xfId="23571" xr:uid="{00000000-0005-0000-0000-0000115C0000}"/>
    <cellStyle name="Normal 3 5 8 3" xfId="23572" xr:uid="{00000000-0005-0000-0000-0000125C0000}"/>
    <cellStyle name="Normal 3 5 8 4" xfId="23573" xr:uid="{00000000-0005-0000-0000-0000135C0000}"/>
    <cellStyle name="Normal 3 5 9" xfId="23574" xr:uid="{00000000-0005-0000-0000-0000145C0000}"/>
    <cellStyle name="Normal 3 5 9 2" xfId="23575" xr:uid="{00000000-0005-0000-0000-0000155C0000}"/>
    <cellStyle name="Normal 3 5 9 2 2" xfId="23576" xr:uid="{00000000-0005-0000-0000-0000165C0000}"/>
    <cellStyle name="Normal 3 5 9 2 3" xfId="23577" xr:uid="{00000000-0005-0000-0000-0000175C0000}"/>
    <cellStyle name="Normal 3 5 9 3" xfId="23578" xr:uid="{00000000-0005-0000-0000-0000185C0000}"/>
    <cellStyle name="Normal 3 5 9 4" xfId="23579" xr:uid="{00000000-0005-0000-0000-0000195C0000}"/>
    <cellStyle name="Normal 3 6" xfId="23580" xr:uid="{00000000-0005-0000-0000-00001A5C0000}"/>
    <cellStyle name="Normal 3 7" xfId="23581" xr:uid="{00000000-0005-0000-0000-00001B5C0000}"/>
    <cellStyle name="Normal 3 7 2" xfId="23582" xr:uid="{00000000-0005-0000-0000-00001C5C0000}"/>
    <cellStyle name="Normal 3 8" xfId="23583" xr:uid="{00000000-0005-0000-0000-00001D5C0000}"/>
    <cellStyle name="Normal 30" xfId="23584" xr:uid="{00000000-0005-0000-0000-00001E5C0000}"/>
    <cellStyle name="Normal 31" xfId="23585" xr:uid="{00000000-0005-0000-0000-00001F5C0000}"/>
    <cellStyle name="Normal 32" xfId="23586" xr:uid="{00000000-0005-0000-0000-0000205C0000}"/>
    <cellStyle name="Normal 33" xfId="23587" xr:uid="{00000000-0005-0000-0000-0000215C0000}"/>
    <cellStyle name="Normal 34" xfId="27867" xr:uid="{00000000-0005-0000-0000-0000225C0000}"/>
    <cellStyle name="Normal 35" xfId="27869" xr:uid="{00000000-0005-0000-0000-0000235C0000}"/>
    <cellStyle name="Normal 4" xfId="5" xr:uid="{00000000-0005-0000-0000-0000245C0000}"/>
    <cellStyle name="Normal 4 2" xfId="23588" xr:uid="{00000000-0005-0000-0000-0000255C0000}"/>
    <cellStyle name="Normal 4 2 2" xfId="23589" xr:uid="{00000000-0005-0000-0000-0000265C0000}"/>
    <cellStyle name="Normal 4 2 2 2" xfId="23590" xr:uid="{00000000-0005-0000-0000-0000275C0000}"/>
    <cellStyle name="Normal 4 2 2 2 2" xfId="23591" xr:uid="{00000000-0005-0000-0000-0000285C0000}"/>
    <cellStyle name="Normal 4 2 3" xfId="23592" xr:uid="{00000000-0005-0000-0000-0000295C0000}"/>
    <cellStyle name="Normal 4 3" xfId="23593" xr:uid="{00000000-0005-0000-0000-00002A5C0000}"/>
    <cellStyle name="Normal 4 3 2" xfId="23594" xr:uid="{00000000-0005-0000-0000-00002B5C0000}"/>
    <cellStyle name="Normal 4 3 2 2" xfId="23595" xr:uid="{00000000-0005-0000-0000-00002C5C0000}"/>
    <cellStyle name="Normal 4 4" xfId="23596" xr:uid="{00000000-0005-0000-0000-00002D5C0000}"/>
    <cellStyle name="Normal 4 4 2" xfId="23597" xr:uid="{00000000-0005-0000-0000-00002E5C0000}"/>
    <cellStyle name="Normal 4 5" xfId="23598" xr:uid="{00000000-0005-0000-0000-00002F5C0000}"/>
    <cellStyle name="Normal 4 6" xfId="23599" xr:uid="{00000000-0005-0000-0000-0000305C0000}"/>
    <cellStyle name="Normal 4 6 2" xfId="23600" xr:uid="{00000000-0005-0000-0000-0000315C0000}"/>
    <cellStyle name="Normal 4 7" xfId="23601" xr:uid="{00000000-0005-0000-0000-0000325C0000}"/>
    <cellStyle name="Normal 4 7 2" xfId="23602" xr:uid="{00000000-0005-0000-0000-0000335C0000}"/>
    <cellStyle name="Normal 4 8" xfId="23603" xr:uid="{00000000-0005-0000-0000-0000345C0000}"/>
    <cellStyle name="Normal 4 8 2" xfId="23604" xr:uid="{00000000-0005-0000-0000-0000355C0000}"/>
    <cellStyle name="Normal 5" xfId="4" xr:uid="{00000000-0005-0000-0000-0000365C0000}"/>
    <cellStyle name="Normal 5 10" xfId="23605" xr:uid="{00000000-0005-0000-0000-0000375C0000}"/>
    <cellStyle name="Normal 5 2" xfId="23606" xr:uid="{00000000-0005-0000-0000-0000385C0000}"/>
    <cellStyle name="Normal 5 3" xfId="23607" xr:uid="{00000000-0005-0000-0000-0000395C0000}"/>
    <cellStyle name="Normal 5 4" xfId="23608" xr:uid="{00000000-0005-0000-0000-00003A5C0000}"/>
    <cellStyle name="Normal 5 5" xfId="23609" xr:uid="{00000000-0005-0000-0000-00003B5C0000}"/>
    <cellStyle name="Normal 5 5 2" xfId="23610" xr:uid="{00000000-0005-0000-0000-00003C5C0000}"/>
    <cellStyle name="Normal 5 6" xfId="23611" xr:uid="{00000000-0005-0000-0000-00003D5C0000}"/>
    <cellStyle name="Normal 5 6 2" xfId="23612" xr:uid="{00000000-0005-0000-0000-00003E5C0000}"/>
    <cellStyle name="Normal 5 7" xfId="23613" xr:uid="{00000000-0005-0000-0000-00003F5C0000}"/>
    <cellStyle name="Normal 5 7 2" xfId="23614" xr:uid="{00000000-0005-0000-0000-0000405C0000}"/>
    <cellStyle name="Normal 5 8" xfId="23615" xr:uid="{00000000-0005-0000-0000-0000415C0000}"/>
    <cellStyle name="Normal 5 9" xfId="23616" xr:uid="{00000000-0005-0000-0000-0000425C0000}"/>
    <cellStyle name="Normal 6" xfId="23617" xr:uid="{00000000-0005-0000-0000-0000435C0000}"/>
    <cellStyle name="Normal 6 2" xfId="23618" xr:uid="{00000000-0005-0000-0000-0000445C0000}"/>
    <cellStyle name="Normal 6 2 10" xfId="23619" xr:uid="{00000000-0005-0000-0000-0000455C0000}"/>
    <cellStyle name="Normal 6 2 10 2" xfId="23620" xr:uid="{00000000-0005-0000-0000-0000465C0000}"/>
    <cellStyle name="Normal 6 2 10 2 2" xfId="23621" xr:uid="{00000000-0005-0000-0000-0000475C0000}"/>
    <cellStyle name="Normal 6 2 10 2 3" xfId="23622" xr:uid="{00000000-0005-0000-0000-0000485C0000}"/>
    <cellStyle name="Normal 6 2 10 3" xfId="23623" xr:uid="{00000000-0005-0000-0000-0000495C0000}"/>
    <cellStyle name="Normal 6 2 10 4" xfId="23624" xr:uid="{00000000-0005-0000-0000-00004A5C0000}"/>
    <cellStyle name="Normal 6 2 11" xfId="23625" xr:uid="{00000000-0005-0000-0000-00004B5C0000}"/>
    <cellStyle name="Normal 6 2 11 2" xfId="23626" xr:uid="{00000000-0005-0000-0000-00004C5C0000}"/>
    <cellStyle name="Normal 6 2 11 2 2" xfId="23627" xr:uid="{00000000-0005-0000-0000-00004D5C0000}"/>
    <cellStyle name="Normal 6 2 11 2 3" xfId="23628" xr:uid="{00000000-0005-0000-0000-00004E5C0000}"/>
    <cellStyle name="Normal 6 2 11 3" xfId="23629" xr:uid="{00000000-0005-0000-0000-00004F5C0000}"/>
    <cellStyle name="Normal 6 2 11 4" xfId="23630" xr:uid="{00000000-0005-0000-0000-0000505C0000}"/>
    <cellStyle name="Normal 6 2 12" xfId="23631" xr:uid="{00000000-0005-0000-0000-0000515C0000}"/>
    <cellStyle name="Normal 6 2 12 2" xfId="23632" xr:uid="{00000000-0005-0000-0000-0000525C0000}"/>
    <cellStyle name="Normal 6 2 12 2 2" xfId="23633" xr:uid="{00000000-0005-0000-0000-0000535C0000}"/>
    <cellStyle name="Normal 6 2 12 2 3" xfId="23634" xr:uid="{00000000-0005-0000-0000-0000545C0000}"/>
    <cellStyle name="Normal 6 2 12 3" xfId="23635" xr:uid="{00000000-0005-0000-0000-0000555C0000}"/>
    <cellStyle name="Normal 6 2 12 4" xfId="23636" xr:uid="{00000000-0005-0000-0000-0000565C0000}"/>
    <cellStyle name="Normal 6 2 13" xfId="23637" xr:uid="{00000000-0005-0000-0000-0000575C0000}"/>
    <cellStyle name="Normal 6 2 13 2" xfId="23638" xr:uid="{00000000-0005-0000-0000-0000585C0000}"/>
    <cellStyle name="Normal 6 2 13 2 2" xfId="23639" xr:uid="{00000000-0005-0000-0000-0000595C0000}"/>
    <cellStyle name="Normal 6 2 13 2 3" xfId="23640" xr:uid="{00000000-0005-0000-0000-00005A5C0000}"/>
    <cellStyle name="Normal 6 2 13 3" xfId="23641" xr:uid="{00000000-0005-0000-0000-00005B5C0000}"/>
    <cellStyle name="Normal 6 2 13 4" xfId="23642" xr:uid="{00000000-0005-0000-0000-00005C5C0000}"/>
    <cellStyle name="Normal 6 2 14" xfId="23643" xr:uid="{00000000-0005-0000-0000-00005D5C0000}"/>
    <cellStyle name="Normal 6 2 14 2" xfId="23644" xr:uid="{00000000-0005-0000-0000-00005E5C0000}"/>
    <cellStyle name="Normal 6 2 14 3" xfId="23645" xr:uid="{00000000-0005-0000-0000-00005F5C0000}"/>
    <cellStyle name="Normal 6 2 15" xfId="23646" xr:uid="{00000000-0005-0000-0000-0000605C0000}"/>
    <cellStyle name="Normal 6 2 16" xfId="23647" xr:uid="{00000000-0005-0000-0000-0000615C0000}"/>
    <cellStyle name="Normal 6 2 17" xfId="23648" xr:uid="{00000000-0005-0000-0000-0000625C0000}"/>
    <cellStyle name="Normal 6 2 2" xfId="23649" xr:uid="{00000000-0005-0000-0000-0000635C0000}"/>
    <cellStyle name="Normal 6 2 2 10" xfId="23650" xr:uid="{00000000-0005-0000-0000-0000645C0000}"/>
    <cellStyle name="Normal 6 2 2 10 2" xfId="23651" xr:uid="{00000000-0005-0000-0000-0000655C0000}"/>
    <cellStyle name="Normal 6 2 2 10 3" xfId="23652" xr:uid="{00000000-0005-0000-0000-0000665C0000}"/>
    <cellStyle name="Normal 6 2 2 11" xfId="23653" xr:uid="{00000000-0005-0000-0000-0000675C0000}"/>
    <cellStyle name="Normal 6 2 2 12" xfId="23654" xr:uid="{00000000-0005-0000-0000-0000685C0000}"/>
    <cellStyle name="Normal 6 2 2 2" xfId="23655" xr:uid="{00000000-0005-0000-0000-0000695C0000}"/>
    <cellStyle name="Normal 6 2 2 2 10" xfId="23656" xr:uid="{00000000-0005-0000-0000-00006A5C0000}"/>
    <cellStyle name="Normal 6 2 2 2 2" xfId="23657" xr:uid="{00000000-0005-0000-0000-00006B5C0000}"/>
    <cellStyle name="Normal 6 2 2 2 2 2" xfId="23658" xr:uid="{00000000-0005-0000-0000-00006C5C0000}"/>
    <cellStyle name="Normal 6 2 2 2 2 2 2" xfId="23659" xr:uid="{00000000-0005-0000-0000-00006D5C0000}"/>
    <cellStyle name="Normal 6 2 2 2 2 2 3" xfId="23660" xr:uid="{00000000-0005-0000-0000-00006E5C0000}"/>
    <cellStyle name="Normal 6 2 2 2 2 3" xfId="23661" xr:uid="{00000000-0005-0000-0000-00006F5C0000}"/>
    <cellStyle name="Normal 6 2 2 2 2 4" xfId="23662" xr:uid="{00000000-0005-0000-0000-0000705C0000}"/>
    <cellStyle name="Normal 6 2 2 2 3" xfId="23663" xr:uid="{00000000-0005-0000-0000-0000715C0000}"/>
    <cellStyle name="Normal 6 2 2 2 3 2" xfId="23664" xr:uid="{00000000-0005-0000-0000-0000725C0000}"/>
    <cellStyle name="Normal 6 2 2 2 3 2 2" xfId="23665" xr:uid="{00000000-0005-0000-0000-0000735C0000}"/>
    <cellStyle name="Normal 6 2 2 2 3 2 3" xfId="23666" xr:uid="{00000000-0005-0000-0000-0000745C0000}"/>
    <cellStyle name="Normal 6 2 2 2 3 3" xfId="23667" xr:uid="{00000000-0005-0000-0000-0000755C0000}"/>
    <cellStyle name="Normal 6 2 2 2 3 4" xfId="23668" xr:uid="{00000000-0005-0000-0000-0000765C0000}"/>
    <cellStyle name="Normal 6 2 2 2 4" xfId="23669" xr:uid="{00000000-0005-0000-0000-0000775C0000}"/>
    <cellStyle name="Normal 6 2 2 2 4 2" xfId="23670" xr:uid="{00000000-0005-0000-0000-0000785C0000}"/>
    <cellStyle name="Normal 6 2 2 2 4 2 2" xfId="23671" xr:uid="{00000000-0005-0000-0000-0000795C0000}"/>
    <cellStyle name="Normal 6 2 2 2 4 2 3" xfId="23672" xr:uid="{00000000-0005-0000-0000-00007A5C0000}"/>
    <cellStyle name="Normal 6 2 2 2 4 3" xfId="23673" xr:uid="{00000000-0005-0000-0000-00007B5C0000}"/>
    <cellStyle name="Normal 6 2 2 2 4 4" xfId="23674" xr:uid="{00000000-0005-0000-0000-00007C5C0000}"/>
    <cellStyle name="Normal 6 2 2 2 5" xfId="23675" xr:uid="{00000000-0005-0000-0000-00007D5C0000}"/>
    <cellStyle name="Normal 6 2 2 2 5 2" xfId="23676" xr:uid="{00000000-0005-0000-0000-00007E5C0000}"/>
    <cellStyle name="Normal 6 2 2 2 5 2 2" xfId="23677" xr:uid="{00000000-0005-0000-0000-00007F5C0000}"/>
    <cellStyle name="Normal 6 2 2 2 5 2 3" xfId="23678" xr:uid="{00000000-0005-0000-0000-0000805C0000}"/>
    <cellStyle name="Normal 6 2 2 2 5 3" xfId="23679" xr:uid="{00000000-0005-0000-0000-0000815C0000}"/>
    <cellStyle name="Normal 6 2 2 2 5 4" xfId="23680" xr:uid="{00000000-0005-0000-0000-0000825C0000}"/>
    <cellStyle name="Normal 6 2 2 2 6" xfId="23681" xr:uid="{00000000-0005-0000-0000-0000835C0000}"/>
    <cellStyle name="Normal 6 2 2 2 6 2" xfId="23682" xr:uid="{00000000-0005-0000-0000-0000845C0000}"/>
    <cellStyle name="Normal 6 2 2 2 6 2 2" xfId="23683" xr:uid="{00000000-0005-0000-0000-0000855C0000}"/>
    <cellStyle name="Normal 6 2 2 2 6 2 3" xfId="23684" xr:uid="{00000000-0005-0000-0000-0000865C0000}"/>
    <cellStyle name="Normal 6 2 2 2 6 3" xfId="23685" xr:uid="{00000000-0005-0000-0000-0000875C0000}"/>
    <cellStyle name="Normal 6 2 2 2 6 4" xfId="23686" xr:uid="{00000000-0005-0000-0000-0000885C0000}"/>
    <cellStyle name="Normal 6 2 2 2 7" xfId="23687" xr:uid="{00000000-0005-0000-0000-0000895C0000}"/>
    <cellStyle name="Normal 6 2 2 2 7 2" xfId="23688" xr:uid="{00000000-0005-0000-0000-00008A5C0000}"/>
    <cellStyle name="Normal 6 2 2 2 7 2 2" xfId="23689" xr:uid="{00000000-0005-0000-0000-00008B5C0000}"/>
    <cellStyle name="Normal 6 2 2 2 7 2 3" xfId="23690" xr:uid="{00000000-0005-0000-0000-00008C5C0000}"/>
    <cellStyle name="Normal 6 2 2 2 7 3" xfId="23691" xr:uid="{00000000-0005-0000-0000-00008D5C0000}"/>
    <cellStyle name="Normal 6 2 2 2 7 4" xfId="23692" xr:uid="{00000000-0005-0000-0000-00008E5C0000}"/>
    <cellStyle name="Normal 6 2 2 2 8" xfId="23693" xr:uid="{00000000-0005-0000-0000-00008F5C0000}"/>
    <cellStyle name="Normal 6 2 2 2 8 2" xfId="23694" xr:uid="{00000000-0005-0000-0000-0000905C0000}"/>
    <cellStyle name="Normal 6 2 2 2 8 3" xfId="23695" xr:uid="{00000000-0005-0000-0000-0000915C0000}"/>
    <cellStyle name="Normal 6 2 2 2 9" xfId="23696" xr:uid="{00000000-0005-0000-0000-0000925C0000}"/>
    <cellStyle name="Normal 6 2 2 3" xfId="23697" xr:uid="{00000000-0005-0000-0000-0000935C0000}"/>
    <cellStyle name="Normal 6 2 2 3 10" xfId="23698" xr:uid="{00000000-0005-0000-0000-0000945C0000}"/>
    <cellStyle name="Normal 6 2 2 3 2" xfId="23699" xr:uid="{00000000-0005-0000-0000-0000955C0000}"/>
    <cellStyle name="Normal 6 2 2 3 2 2" xfId="23700" xr:uid="{00000000-0005-0000-0000-0000965C0000}"/>
    <cellStyle name="Normal 6 2 2 3 2 2 2" xfId="23701" xr:uid="{00000000-0005-0000-0000-0000975C0000}"/>
    <cellStyle name="Normal 6 2 2 3 2 2 3" xfId="23702" xr:uid="{00000000-0005-0000-0000-0000985C0000}"/>
    <cellStyle name="Normal 6 2 2 3 2 3" xfId="23703" xr:uid="{00000000-0005-0000-0000-0000995C0000}"/>
    <cellStyle name="Normal 6 2 2 3 2 4" xfId="23704" xr:uid="{00000000-0005-0000-0000-00009A5C0000}"/>
    <cellStyle name="Normal 6 2 2 3 3" xfId="23705" xr:uid="{00000000-0005-0000-0000-00009B5C0000}"/>
    <cellStyle name="Normal 6 2 2 3 3 2" xfId="23706" xr:uid="{00000000-0005-0000-0000-00009C5C0000}"/>
    <cellStyle name="Normal 6 2 2 3 3 2 2" xfId="23707" xr:uid="{00000000-0005-0000-0000-00009D5C0000}"/>
    <cellStyle name="Normal 6 2 2 3 3 2 3" xfId="23708" xr:uid="{00000000-0005-0000-0000-00009E5C0000}"/>
    <cellStyle name="Normal 6 2 2 3 3 3" xfId="23709" xr:uid="{00000000-0005-0000-0000-00009F5C0000}"/>
    <cellStyle name="Normal 6 2 2 3 3 4" xfId="23710" xr:uid="{00000000-0005-0000-0000-0000A05C0000}"/>
    <cellStyle name="Normal 6 2 2 3 4" xfId="23711" xr:uid="{00000000-0005-0000-0000-0000A15C0000}"/>
    <cellStyle name="Normal 6 2 2 3 4 2" xfId="23712" xr:uid="{00000000-0005-0000-0000-0000A25C0000}"/>
    <cellStyle name="Normal 6 2 2 3 4 2 2" xfId="23713" xr:uid="{00000000-0005-0000-0000-0000A35C0000}"/>
    <cellStyle name="Normal 6 2 2 3 4 2 3" xfId="23714" xr:uid="{00000000-0005-0000-0000-0000A45C0000}"/>
    <cellStyle name="Normal 6 2 2 3 4 3" xfId="23715" xr:uid="{00000000-0005-0000-0000-0000A55C0000}"/>
    <cellStyle name="Normal 6 2 2 3 4 4" xfId="23716" xr:uid="{00000000-0005-0000-0000-0000A65C0000}"/>
    <cellStyle name="Normal 6 2 2 3 5" xfId="23717" xr:uid="{00000000-0005-0000-0000-0000A75C0000}"/>
    <cellStyle name="Normal 6 2 2 3 5 2" xfId="23718" xr:uid="{00000000-0005-0000-0000-0000A85C0000}"/>
    <cellStyle name="Normal 6 2 2 3 5 2 2" xfId="23719" xr:uid="{00000000-0005-0000-0000-0000A95C0000}"/>
    <cellStyle name="Normal 6 2 2 3 5 2 3" xfId="23720" xr:uid="{00000000-0005-0000-0000-0000AA5C0000}"/>
    <cellStyle name="Normal 6 2 2 3 5 3" xfId="23721" xr:uid="{00000000-0005-0000-0000-0000AB5C0000}"/>
    <cellStyle name="Normal 6 2 2 3 5 4" xfId="23722" xr:uid="{00000000-0005-0000-0000-0000AC5C0000}"/>
    <cellStyle name="Normal 6 2 2 3 6" xfId="23723" xr:uid="{00000000-0005-0000-0000-0000AD5C0000}"/>
    <cellStyle name="Normal 6 2 2 3 6 2" xfId="23724" xr:uid="{00000000-0005-0000-0000-0000AE5C0000}"/>
    <cellStyle name="Normal 6 2 2 3 6 2 2" xfId="23725" xr:uid="{00000000-0005-0000-0000-0000AF5C0000}"/>
    <cellStyle name="Normal 6 2 2 3 6 2 3" xfId="23726" xr:uid="{00000000-0005-0000-0000-0000B05C0000}"/>
    <cellStyle name="Normal 6 2 2 3 6 3" xfId="23727" xr:uid="{00000000-0005-0000-0000-0000B15C0000}"/>
    <cellStyle name="Normal 6 2 2 3 6 4" xfId="23728" xr:uid="{00000000-0005-0000-0000-0000B25C0000}"/>
    <cellStyle name="Normal 6 2 2 3 7" xfId="23729" xr:uid="{00000000-0005-0000-0000-0000B35C0000}"/>
    <cellStyle name="Normal 6 2 2 3 7 2" xfId="23730" xr:uid="{00000000-0005-0000-0000-0000B45C0000}"/>
    <cellStyle name="Normal 6 2 2 3 7 2 2" xfId="23731" xr:uid="{00000000-0005-0000-0000-0000B55C0000}"/>
    <cellStyle name="Normal 6 2 2 3 7 2 3" xfId="23732" xr:uid="{00000000-0005-0000-0000-0000B65C0000}"/>
    <cellStyle name="Normal 6 2 2 3 7 3" xfId="23733" xr:uid="{00000000-0005-0000-0000-0000B75C0000}"/>
    <cellStyle name="Normal 6 2 2 3 7 4" xfId="23734" xr:uid="{00000000-0005-0000-0000-0000B85C0000}"/>
    <cellStyle name="Normal 6 2 2 3 8" xfId="23735" xr:uid="{00000000-0005-0000-0000-0000B95C0000}"/>
    <cellStyle name="Normal 6 2 2 3 8 2" xfId="23736" xr:uid="{00000000-0005-0000-0000-0000BA5C0000}"/>
    <cellStyle name="Normal 6 2 2 3 8 3" xfId="23737" xr:uid="{00000000-0005-0000-0000-0000BB5C0000}"/>
    <cellStyle name="Normal 6 2 2 3 9" xfId="23738" xr:uid="{00000000-0005-0000-0000-0000BC5C0000}"/>
    <cellStyle name="Normal 6 2 2 4" xfId="23739" xr:uid="{00000000-0005-0000-0000-0000BD5C0000}"/>
    <cellStyle name="Normal 6 2 2 4 2" xfId="23740" xr:uid="{00000000-0005-0000-0000-0000BE5C0000}"/>
    <cellStyle name="Normal 6 2 2 4 2 2" xfId="23741" xr:uid="{00000000-0005-0000-0000-0000BF5C0000}"/>
    <cellStyle name="Normal 6 2 2 4 2 3" xfId="23742" xr:uid="{00000000-0005-0000-0000-0000C05C0000}"/>
    <cellStyle name="Normal 6 2 2 4 3" xfId="23743" xr:uid="{00000000-0005-0000-0000-0000C15C0000}"/>
    <cellStyle name="Normal 6 2 2 4 4" xfId="23744" xr:uid="{00000000-0005-0000-0000-0000C25C0000}"/>
    <cellStyle name="Normal 6 2 2 5" xfId="23745" xr:uid="{00000000-0005-0000-0000-0000C35C0000}"/>
    <cellStyle name="Normal 6 2 2 5 2" xfId="23746" xr:uid="{00000000-0005-0000-0000-0000C45C0000}"/>
    <cellStyle name="Normal 6 2 2 5 2 2" xfId="23747" xr:uid="{00000000-0005-0000-0000-0000C55C0000}"/>
    <cellStyle name="Normal 6 2 2 5 2 3" xfId="23748" xr:uid="{00000000-0005-0000-0000-0000C65C0000}"/>
    <cellStyle name="Normal 6 2 2 5 3" xfId="23749" xr:uid="{00000000-0005-0000-0000-0000C75C0000}"/>
    <cellStyle name="Normal 6 2 2 5 4" xfId="23750" xr:uid="{00000000-0005-0000-0000-0000C85C0000}"/>
    <cellStyle name="Normal 6 2 2 6" xfId="23751" xr:uid="{00000000-0005-0000-0000-0000C95C0000}"/>
    <cellStyle name="Normal 6 2 2 6 2" xfId="23752" xr:uid="{00000000-0005-0000-0000-0000CA5C0000}"/>
    <cellStyle name="Normal 6 2 2 6 2 2" xfId="23753" xr:uid="{00000000-0005-0000-0000-0000CB5C0000}"/>
    <cellStyle name="Normal 6 2 2 6 2 3" xfId="23754" xr:uid="{00000000-0005-0000-0000-0000CC5C0000}"/>
    <cellStyle name="Normal 6 2 2 6 3" xfId="23755" xr:uid="{00000000-0005-0000-0000-0000CD5C0000}"/>
    <cellStyle name="Normal 6 2 2 6 4" xfId="23756" xr:uid="{00000000-0005-0000-0000-0000CE5C0000}"/>
    <cellStyle name="Normal 6 2 2 7" xfId="23757" xr:uid="{00000000-0005-0000-0000-0000CF5C0000}"/>
    <cellStyle name="Normal 6 2 2 7 2" xfId="23758" xr:uid="{00000000-0005-0000-0000-0000D05C0000}"/>
    <cellStyle name="Normal 6 2 2 7 2 2" xfId="23759" xr:uid="{00000000-0005-0000-0000-0000D15C0000}"/>
    <cellStyle name="Normal 6 2 2 7 2 3" xfId="23760" xr:uid="{00000000-0005-0000-0000-0000D25C0000}"/>
    <cellStyle name="Normal 6 2 2 7 3" xfId="23761" xr:uid="{00000000-0005-0000-0000-0000D35C0000}"/>
    <cellStyle name="Normal 6 2 2 7 4" xfId="23762" xr:uid="{00000000-0005-0000-0000-0000D45C0000}"/>
    <cellStyle name="Normal 6 2 2 8" xfId="23763" xr:uid="{00000000-0005-0000-0000-0000D55C0000}"/>
    <cellStyle name="Normal 6 2 2 8 2" xfId="23764" xr:uid="{00000000-0005-0000-0000-0000D65C0000}"/>
    <cellStyle name="Normal 6 2 2 8 2 2" xfId="23765" xr:uid="{00000000-0005-0000-0000-0000D75C0000}"/>
    <cellStyle name="Normal 6 2 2 8 2 3" xfId="23766" xr:uid="{00000000-0005-0000-0000-0000D85C0000}"/>
    <cellStyle name="Normal 6 2 2 8 3" xfId="23767" xr:uid="{00000000-0005-0000-0000-0000D95C0000}"/>
    <cellStyle name="Normal 6 2 2 8 4" xfId="23768" xr:uid="{00000000-0005-0000-0000-0000DA5C0000}"/>
    <cellStyle name="Normal 6 2 2 9" xfId="23769" xr:uid="{00000000-0005-0000-0000-0000DB5C0000}"/>
    <cellStyle name="Normal 6 2 2 9 2" xfId="23770" xr:uid="{00000000-0005-0000-0000-0000DC5C0000}"/>
    <cellStyle name="Normal 6 2 2 9 2 2" xfId="23771" xr:uid="{00000000-0005-0000-0000-0000DD5C0000}"/>
    <cellStyle name="Normal 6 2 2 9 2 3" xfId="23772" xr:uid="{00000000-0005-0000-0000-0000DE5C0000}"/>
    <cellStyle name="Normal 6 2 2 9 3" xfId="23773" xr:uid="{00000000-0005-0000-0000-0000DF5C0000}"/>
    <cellStyle name="Normal 6 2 2 9 4" xfId="23774" xr:uid="{00000000-0005-0000-0000-0000E05C0000}"/>
    <cellStyle name="Normal 6 2 3" xfId="23775" xr:uid="{00000000-0005-0000-0000-0000E15C0000}"/>
    <cellStyle name="Normal 6 2 3 10" xfId="23776" xr:uid="{00000000-0005-0000-0000-0000E25C0000}"/>
    <cellStyle name="Normal 6 2 3 10 2" xfId="23777" xr:uid="{00000000-0005-0000-0000-0000E35C0000}"/>
    <cellStyle name="Normal 6 2 3 10 3" xfId="23778" xr:uid="{00000000-0005-0000-0000-0000E45C0000}"/>
    <cellStyle name="Normal 6 2 3 11" xfId="23779" xr:uid="{00000000-0005-0000-0000-0000E55C0000}"/>
    <cellStyle name="Normal 6 2 3 12" xfId="23780" xr:uid="{00000000-0005-0000-0000-0000E65C0000}"/>
    <cellStyle name="Normal 6 2 3 2" xfId="23781" xr:uid="{00000000-0005-0000-0000-0000E75C0000}"/>
    <cellStyle name="Normal 6 2 3 2 10" xfId="23782" xr:uid="{00000000-0005-0000-0000-0000E85C0000}"/>
    <cellStyle name="Normal 6 2 3 2 2" xfId="23783" xr:uid="{00000000-0005-0000-0000-0000E95C0000}"/>
    <cellStyle name="Normal 6 2 3 2 2 2" xfId="23784" xr:uid="{00000000-0005-0000-0000-0000EA5C0000}"/>
    <cellStyle name="Normal 6 2 3 2 2 2 2" xfId="23785" xr:uid="{00000000-0005-0000-0000-0000EB5C0000}"/>
    <cellStyle name="Normal 6 2 3 2 2 2 3" xfId="23786" xr:uid="{00000000-0005-0000-0000-0000EC5C0000}"/>
    <cellStyle name="Normal 6 2 3 2 2 3" xfId="23787" xr:uid="{00000000-0005-0000-0000-0000ED5C0000}"/>
    <cellStyle name="Normal 6 2 3 2 2 4" xfId="23788" xr:uid="{00000000-0005-0000-0000-0000EE5C0000}"/>
    <cellStyle name="Normal 6 2 3 2 3" xfId="23789" xr:uid="{00000000-0005-0000-0000-0000EF5C0000}"/>
    <cellStyle name="Normal 6 2 3 2 3 2" xfId="23790" xr:uid="{00000000-0005-0000-0000-0000F05C0000}"/>
    <cellStyle name="Normal 6 2 3 2 3 2 2" xfId="23791" xr:uid="{00000000-0005-0000-0000-0000F15C0000}"/>
    <cellStyle name="Normal 6 2 3 2 3 2 3" xfId="23792" xr:uid="{00000000-0005-0000-0000-0000F25C0000}"/>
    <cellStyle name="Normal 6 2 3 2 3 3" xfId="23793" xr:uid="{00000000-0005-0000-0000-0000F35C0000}"/>
    <cellStyle name="Normal 6 2 3 2 3 4" xfId="23794" xr:uid="{00000000-0005-0000-0000-0000F45C0000}"/>
    <cellStyle name="Normal 6 2 3 2 4" xfId="23795" xr:uid="{00000000-0005-0000-0000-0000F55C0000}"/>
    <cellStyle name="Normal 6 2 3 2 4 2" xfId="23796" xr:uid="{00000000-0005-0000-0000-0000F65C0000}"/>
    <cellStyle name="Normal 6 2 3 2 4 2 2" xfId="23797" xr:uid="{00000000-0005-0000-0000-0000F75C0000}"/>
    <cellStyle name="Normal 6 2 3 2 4 2 3" xfId="23798" xr:uid="{00000000-0005-0000-0000-0000F85C0000}"/>
    <cellStyle name="Normal 6 2 3 2 4 3" xfId="23799" xr:uid="{00000000-0005-0000-0000-0000F95C0000}"/>
    <cellStyle name="Normal 6 2 3 2 4 4" xfId="23800" xr:uid="{00000000-0005-0000-0000-0000FA5C0000}"/>
    <cellStyle name="Normal 6 2 3 2 5" xfId="23801" xr:uid="{00000000-0005-0000-0000-0000FB5C0000}"/>
    <cellStyle name="Normal 6 2 3 2 5 2" xfId="23802" xr:uid="{00000000-0005-0000-0000-0000FC5C0000}"/>
    <cellStyle name="Normal 6 2 3 2 5 2 2" xfId="23803" xr:uid="{00000000-0005-0000-0000-0000FD5C0000}"/>
    <cellStyle name="Normal 6 2 3 2 5 2 3" xfId="23804" xr:uid="{00000000-0005-0000-0000-0000FE5C0000}"/>
    <cellStyle name="Normal 6 2 3 2 5 3" xfId="23805" xr:uid="{00000000-0005-0000-0000-0000FF5C0000}"/>
    <cellStyle name="Normal 6 2 3 2 5 4" xfId="23806" xr:uid="{00000000-0005-0000-0000-0000005D0000}"/>
    <cellStyle name="Normal 6 2 3 2 6" xfId="23807" xr:uid="{00000000-0005-0000-0000-0000015D0000}"/>
    <cellStyle name="Normal 6 2 3 2 6 2" xfId="23808" xr:uid="{00000000-0005-0000-0000-0000025D0000}"/>
    <cellStyle name="Normal 6 2 3 2 6 2 2" xfId="23809" xr:uid="{00000000-0005-0000-0000-0000035D0000}"/>
    <cellStyle name="Normal 6 2 3 2 6 2 3" xfId="23810" xr:uid="{00000000-0005-0000-0000-0000045D0000}"/>
    <cellStyle name="Normal 6 2 3 2 6 3" xfId="23811" xr:uid="{00000000-0005-0000-0000-0000055D0000}"/>
    <cellStyle name="Normal 6 2 3 2 6 4" xfId="23812" xr:uid="{00000000-0005-0000-0000-0000065D0000}"/>
    <cellStyle name="Normal 6 2 3 2 7" xfId="23813" xr:uid="{00000000-0005-0000-0000-0000075D0000}"/>
    <cellStyle name="Normal 6 2 3 2 7 2" xfId="23814" xr:uid="{00000000-0005-0000-0000-0000085D0000}"/>
    <cellStyle name="Normal 6 2 3 2 7 2 2" xfId="23815" xr:uid="{00000000-0005-0000-0000-0000095D0000}"/>
    <cellStyle name="Normal 6 2 3 2 7 2 3" xfId="23816" xr:uid="{00000000-0005-0000-0000-00000A5D0000}"/>
    <cellStyle name="Normal 6 2 3 2 7 3" xfId="23817" xr:uid="{00000000-0005-0000-0000-00000B5D0000}"/>
    <cellStyle name="Normal 6 2 3 2 7 4" xfId="23818" xr:uid="{00000000-0005-0000-0000-00000C5D0000}"/>
    <cellStyle name="Normal 6 2 3 2 8" xfId="23819" xr:uid="{00000000-0005-0000-0000-00000D5D0000}"/>
    <cellStyle name="Normal 6 2 3 2 8 2" xfId="23820" xr:uid="{00000000-0005-0000-0000-00000E5D0000}"/>
    <cellStyle name="Normal 6 2 3 2 8 3" xfId="23821" xr:uid="{00000000-0005-0000-0000-00000F5D0000}"/>
    <cellStyle name="Normal 6 2 3 2 9" xfId="23822" xr:uid="{00000000-0005-0000-0000-0000105D0000}"/>
    <cellStyle name="Normal 6 2 3 3" xfId="23823" xr:uid="{00000000-0005-0000-0000-0000115D0000}"/>
    <cellStyle name="Normal 6 2 3 3 10" xfId="23824" xr:uid="{00000000-0005-0000-0000-0000125D0000}"/>
    <cellStyle name="Normal 6 2 3 3 2" xfId="23825" xr:uid="{00000000-0005-0000-0000-0000135D0000}"/>
    <cellStyle name="Normal 6 2 3 3 2 2" xfId="23826" xr:uid="{00000000-0005-0000-0000-0000145D0000}"/>
    <cellStyle name="Normal 6 2 3 3 2 2 2" xfId="23827" xr:uid="{00000000-0005-0000-0000-0000155D0000}"/>
    <cellStyle name="Normal 6 2 3 3 2 2 3" xfId="23828" xr:uid="{00000000-0005-0000-0000-0000165D0000}"/>
    <cellStyle name="Normal 6 2 3 3 2 3" xfId="23829" xr:uid="{00000000-0005-0000-0000-0000175D0000}"/>
    <cellStyle name="Normal 6 2 3 3 2 4" xfId="23830" xr:uid="{00000000-0005-0000-0000-0000185D0000}"/>
    <cellStyle name="Normal 6 2 3 3 3" xfId="23831" xr:uid="{00000000-0005-0000-0000-0000195D0000}"/>
    <cellStyle name="Normal 6 2 3 3 3 2" xfId="23832" xr:uid="{00000000-0005-0000-0000-00001A5D0000}"/>
    <cellStyle name="Normal 6 2 3 3 3 2 2" xfId="23833" xr:uid="{00000000-0005-0000-0000-00001B5D0000}"/>
    <cellStyle name="Normal 6 2 3 3 3 2 3" xfId="23834" xr:uid="{00000000-0005-0000-0000-00001C5D0000}"/>
    <cellStyle name="Normal 6 2 3 3 3 3" xfId="23835" xr:uid="{00000000-0005-0000-0000-00001D5D0000}"/>
    <cellStyle name="Normal 6 2 3 3 3 4" xfId="23836" xr:uid="{00000000-0005-0000-0000-00001E5D0000}"/>
    <cellStyle name="Normal 6 2 3 3 4" xfId="23837" xr:uid="{00000000-0005-0000-0000-00001F5D0000}"/>
    <cellStyle name="Normal 6 2 3 3 4 2" xfId="23838" xr:uid="{00000000-0005-0000-0000-0000205D0000}"/>
    <cellStyle name="Normal 6 2 3 3 4 2 2" xfId="23839" xr:uid="{00000000-0005-0000-0000-0000215D0000}"/>
    <cellStyle name="Normal 6 2 3 3 4 2 3" xfId="23840" xr:uid="{00000000-0005-0000-0000-0000225D0000}"/>
    <cellStyle name="Normal 6 2 3 3 4 3" xfId="23841" xr:uid="{00000000-0005-0000-0000-0000235D0000}"/>
    <cellStyle name="Normal 6 2 3 3 4 4" xfId="23842" xr:uid="{00000000-0005-0000-0000-0000245D0000}"/>
    <cellStyle name="Normal 6 2 3 3 5" xfId="23843" xr:uid="{00000000-0005-0000-0000-0000255D0000}"/>
    <cellStyle name="Normal 6 2 3 3 5 2" xfId="23844" xr:uid="{00000000-0005-0000-0000-0000265D0000}"/>
    <cellStyle name="Normal 6 2 3 3 5 2 2" xfId="23845" xr:uid="{00000000-0005-0000-0000-0000275D0000}"/>
    <cellStyle name="Normal 6 2 3 3 5 2 3" xfId="23846" xr:uid="{00000000-0005-0000-0000-0000285D0000}"/>
    <cellStyle name="Normal 6 2 3 3 5 3" xfId="23847" xr:uid="{00000000-0005-0000-0000-0000295D0000}"/>
    <cellStyle name="Normal 6 2 3 3 5 4" xfId="23848" xr:uid="{00000000-0005-0000-0000-00002A5D0000}"/>
    <cellStyle name="Normal 6 2 3 3 6" xfId="23849" xr:uid="{00000000-0005-0000-0000-00002B5D0000}"/>
    <cellStyle name="Normal 6 2 3 3 6 2" xfId="23850" xr:uid="{00000000-0005-0000-0000-00002C5D0000}"/>
    <cellStyle name="Normal 6 2 3 3 6 2 2" xfId="23851" xr:uid="{00000000-0005-0000-0000-00002D5D0000}"/>
    <cellStyle name="Normal 6 2 3 3 6 2 3" xfId="23852" xr:uid="{00000000-0005-0000-0000-00002E5D0000}"/>
    <cellStyle name="Normal 6 2 3 3 6 3" xfId="23853" xr:uid="{00000000-0005-0000-0000-00002F5D0000}"/>
    <cellStyle name="Normal 6 2 3 3 6 4" xfId="23854" xr:uid="{00000000-0005-0000-0000-0000305D0000}"/>
    <cellStyle name="Normal 6 2 3 3 7" xfId="23855" xr:uid="{00000000-0005-0000-0000-0000315D0000}"/>
    <cellStyle name="Normal 6 2 3 3 7 2" xfId="23856" xr:uid="{00000000-0005-0000-0000-0000325D0000}"/>
    <cellStyle name="Normal 6 2 3 3 7 2 2" xfId="23857" xr:uid="{00000000-0005-0000-0000-0000335D0000}"/>
    <cellStyle name="Normal 6 2 3 3 7 2 3" xfId="23858" xr:uid="{00000000-0005-0000-0000-0000345D0000}"/>
    <cellStyle name="Normal 6 2 3 3 7 3" xfId="23859" xr:uid="{00000000-0005-0000-0000-0000355D0000}"/>
    <cellStyle name="Normal 6 2 3 3 7 4" xfId="23860" xr:uid="{00000000-0005-0000-0000-0000365D0000}"/>
    <cellStyle name="Normal 6 2 3 3 8" xfId="23861" xr:uid="{00000000-0005-0000-0000-0000375D0000}"/>
    <cellStyle name="Normal 6 2 3 3 8 2" xfId="23862" xr:uid="{00000000-0005-0000-0000-0000385D0000}"/>
    <cellStyle name="Normal 6 2 3 3 8 3" xfId="23863" xr:uid="{00000000-0005-0000-0000-0000395D0000}"/>
    <cellStyle name="Normal 6 2 3 3 9" xfId="23864" xr:uid="{00000000-0005-0000-0000-00003A5D0000}"/>
    <cellStyle name="Normal 6 2 3 4" xfId="23865" xr:uid="{00000000-0005-0000-0000-00003B5D0000}"/>
    <cellStyle name="Normal 6 2 3 4 2" xfId="23866" xr:uid="{00000000-0005-0000-0000-00003C5D0000}"/>
    <cellStyle name="Normal 6 2 3 4 2 2" xfId="23867" xr:uid="{00000000-0005-0000-0000-00003D5D0000}"/>
    <cellStyle name="Normal 6 2 3 4 2 3" xfId="23868" xr:uid="{00000000-0005-0000-0000-00003E5D0000}"/>
    <cellStyle name="Normal 6 2 3 4 3" xfId="23869" xr:uid="{00000000-0005-0000-0000-00003F5D0000}"/>
    <cellStyle name="Normal 6 2 3 4 4" xfId="23870" xr:uid="{00000000-0005-0000-0000-0000405D0000}"/>
    <cellStyle name="Normal 6 2 3 5" xfId="23871" xr:uid="{00000000-0005-0000-0000-0000415D0000}"/>
    <cellStyle name="Normal 6 2 3 5 2" xfId="23872" xr:uid="{00000000-0005-0000-0000-0000425D0000}"/>
    <cellStyle name="Normal 6 2 3 5 2 2" xfId="23873" xr:uid="{00000000-0005-0000-0000-0000435D0000}"/>
    <cellStyle name="Normal 6 2 3 5 2 3" xfId="23874" xr:uid="{00000000-0005-0000-0000-0000445D0000}"/>
    <cellStyle name="Normal 6 2 3 5 3" xfId="23875" xr:uid="{00000000-0005-0000-0000-0000455D0000}"/>
    <cellStyle name="Normal 6 2 3 5 4" xfId="23876" xr:uid="{00000000-0005-0000-0000-0000465D0000}"/>
    <cellStyle name="Normal 6 2 3 6" xfId="23877" xr:uid="{00000000-0005-0000-0000-0000475D0000}"/>
    <cellStyle name="Normal 6 2 3 6 2" xfId="23878" xr:uid="{00000000-0005-0000-0000-0000485D0000}"/>
    <cellStyle name="Normal 6 2 3 6 2 2" xfId="23879" xr:uid="{00000000-0005-0000-0000-0000495D0000}"/>
    <cellStyle name="Normal 6 2 3 6 2 3" xfId="23880" xr:uid="{00000000-0005-0000-0000-00004A5D0000}"/>
    <cellStyle name="Normal 6 2 3 6 3" xfId="23881" xr:uid="{00000000-0005-0000-0000-00004B5D0000}"/>
    <cellStyle name="Normal 6 2 3 6 4" xfId="23882" xr:uid="{00000000-0005-0000-0000-00004C5D0000}"/>
    <cellStyle name="Normal 6 2 3 7" xfId="23883" xr:uid="{00000000-0005-0000-0000-00004D5D0000}"/>
    <cellStyle name="Normal 6 2 3 7 2" xfId="23884" xr:uid="{00000000-0005-0000-0000-00004E5D0000}"/>
    <cellStyle name="Normal 6 2 3 7 2 2" xfId="23885" xr:uid="{00000000-0005-0000-0000-00004F5D0000}"/>
    <cellStyle name="Normal 6 2 3 7 2 3" xfId="23886" xr:uid="{00000000-0005-0000-0000-0000505D0000}"/>
    <cellStyle name="Normal 6 2 3 7 3" xfId="23887" xr:uid="{00000000-0005-0000-0000-0000515D0000}"/>
    <cellStyle name="Normal 6 2 3 7 4" xfId="23888" xr:uid="{00000000-0005-0000-0000-0000525D0000}"/>
    <cellStyle name="Normal 6 2 3 8" xfId="23889" xr:uid="{00000000-0005-0000-0000-0000535D0000}"/>
    <cellStyle name="Normal 6 2 3 8 2" xfId="23890" xr:uid="{00000000-0005-0000-0000-0000545D0000}"/>
    <cellStyle name="Normal 6 2 3 8 2 2" xfId="23891" xr:uid="{00000000-0005-0000-0000-0000555D0000}"/>
    <cellStyle name="Normal 6 2 3 8 2 3" xfId="23892" xr:uid="{00000000-0005-0000-0000-0000565D0000}"/>
    <cellStyle name="Normal 6 2 3 8 3" xfId="23893" xr:uid="{00000000-0005-0000-0000-0000575D0000}"/>
    <cellStyle name="Normal 6 2 3 8 4" xfId="23894" xr:uid="{00000000-0005-0000-0000-0000585D0000}"/>
    <cellStyle name="Normal 6 2 3 9" xfId="23895" xr:uid="{00000000-0005-0000-0000-0000595D0000}"/>
    <cellStyle name="Normal 6 2 3 9 2" xfId="23896" xr:uid="{00000000-0005-0000-0000-00005A5D0000}"/>
    <cellStyle name="Normal 6 2 3 9 2 2" xfId="23897" xr:uid="{00000000-0005-0000-0000-00005B5D0000}"/>
    <cellStyle name="Normal 6 2 3 9 2 3" xfId="23898" xr:uid="{00000000-0005-0000-0000-00005C5D0000}"/>
    <cellStyle name="Normal 6 2 3 9 3" xfId="23899" xr:uid="{00000000-0005-0000-0000-00005D5D0000}"/>
    <cellStyle name="Normal 6 2 3 9 4" xfId="23900" xr:uid="{00000000-0005-0000-0000-00005E5D0000}"/>
    <cellStyle name="Normal 6 2 4" xfId="23901" xr:uid="{00000000-0005-0000-0000-00005F5D0000}"/>
    <cellStyle name="Normal 6 2 4 10" xfId="23902" xr:uid="{00000000-0005-0000-0000-0000605D0000}"/>
    <cellStyle name="Normal 6 2 4 10 2" xfId="23903" xr:uid="{00000000-0005-0000-0000-0000615D0000}"/>
    <cellStyle name="Normal 6 2 4 10 3" xfId="23904" xr:uid="{00000000-0005-0000-0000-0000625D0000}"/>
    <cellStyle name="Normal 6 2 4 11" xfId="23905" xr:uid="{00000000-0005-0000-0000-0000635D0000}"/>
    <cellStyle name="Normal 6 2 4 12" xfId="23906" xr:uid="{00000000-0005-0000-0000-0000645D0000}"/>
    <cellStyle name="Normal 6 2 4 2" xfId="23907" xr:uid="{00000000-0005-0000-0000-0000655D0000}"/>
    <cellStyle name="Normal 6 2 4 2 10" xfId="23908" xr:uid="{00000000-0005-0000-0000-0000665D0000}"/>
    <cellStyle name="Normal 6 2 4 2 2" xfId="23909" xr:uid="{00000000-0005-0000-0000-0000675D0000}"/>
    <cellStyle name="Normal 6 2 4 2 2 2" xfId="23910" xr:uid="{00000000-0005-0000-0000-0000685D0000}"/>
    <cellStyle name="Normal 6 2 4 2 2 2 2" xfId="23911" xr:uid="{00000000-0005-0000-0000-0000695D0000}"/>
    <cellStyle name="Normal 6 2 4 2 2 2 3" xfId="23912" xr:uid="{00000000-0005-0000-0000-00006A5D0000}"/>
    <cellStyle name="Normal 6 2 4 2 2 3" xfId="23913" xr:uid="{00000000-0005-0000-0000-00006B5D0000}"/>
    <cellStyle name="Normal 6 2 4 2 2 4" xfId="23914" xr:uid="{00000000-0005-0000-0000-00006C5D0000}"/>
    <cellStyle name="Normal 6 2 4 2 3" xfId="23915" xr:uid="{00000000-0005-0000-0000-00006D5D0000}"/>
    <cellStyle name="Normal 6 2 4 2 3 2" xfId="23916" xr:uid="{00000000-0005-0000-0000-00006E5D0000}"/>
    <cellStyle name="Normal 6 2 4 2 3 2 2" xfId="23917" xr:uid="{00000000-0005-0000-0000-00006F5D0000}"/>
    <cellStyle name="Normal 6 2 4 2 3 2 3" xfId="23918" xr:uid="{00000000-0005-0000-0000-0000705D0000}"/>
    <cellStyle name="Normal 6 2 4 2 3 3" xfId="23919" xr:uid="{00000000-0005-0000-0000-0000715D0000}"/>
    <cellStyle name="Normal 6 2 4 2 3 4" xfId="23920" xr:uid="{00000000-0005-0000-0000-0000725D0000}"/>
    <cellStyle name="Normal 6 2 4 2 4" xfId="23921" xr:uid="{00000000-0005-0000-0000-0000735D0000}"/>
    <cellStyle name="Normal 6 2 4 2 4 2" xfId="23922" xr:uid="{00000000-0005-0000-0000-0000745D0000}"/>
    <cellStyle name="Normal 6 2 4 2 4 2 2" xfId="23923" xr:uid="{00000000-0005-0000-0000-0000755D0000}"/>
    <cellStyle name="Normal 6 2 4 2 4 2 3" xfId="23924" xr:uid="{00000000-0005-0000-0000-0000765D0000}"/>
    <cellStyle name="Normal 6 2 4 2 4 3" xfId="23925" xr:uid="{00000000-0005-0000-0000-0000775D0000}"/>
    <cellStyle name="Normal 6 2 4 2 4 4" xfId="23926" xr:uid="{00000000-0005-0000-0000-0000785D0000}"/>
    <cellStyle name="Normal 6 2 4 2 5" xfId="23927" xr:uid="{00000000-0005-0000-0000-0000795D0000}"/>
    <cellStyle name="Normal 6 2 4 2 5 2" xfId="23928" xr:uid="{00000000-0005-0000-0000-00007A5D0000}"/>
    <cellStyle name="Normal 6 2 4 2 5 2 2" xfId="23929" xr:uid="{00000000-0005-0000-0000-00007B5D0000}"/>
    <cellStyle name="Normal 6 2 4 2 5 2 3" xfId="23930" xr:uid="{00000000-0005-0000-0000-00007C5D0000}"/>
    <cellStyle name="Normal 6 2 4 2 5 3" xfId="23931" xr:uid="{00000000-0005-0000-0000-00007D5D0000}"/>
    <cellStyle name="Normal 6 2 4 2 5 4" xfId="23932" xr:uid="{00000000-0005-0000-0000-00007E5D0000}"/>
    <cellStyle name="Normal 6 2 4 2 6" xfId="23933" xr:uid="{00000000-0005-0000-0000-00007F5D0000}"/>
    <cellStyle name="Normal 6 2 4 2 6 2" xfId="23934" xr:uid="{00000000-0005-0000-0000-0000805D0000}"/>
    <cellStyle name="Normal 6 2 4 2 6 2 2" xfId="23935" xr:uid="{00000000-0005-0000-0000-0000815D0000}"/>
    <cellStyle name="Normal 6 2 4 2 6 2 3" xfId="23936" xr:uid="{00000000-0005-0000-0000-0000825D0000}"/>
    <cellStyle name="Normal 6 2 4 2 6 3" xfId="23937" xr:uid="{00000000-0005-0000-0000-0000835D0000}"/>
    <cellStyle name="Normal 6 2 4 2 6 4" xfId="23938" xr:uid="{00000000-0005-0000-0000-0000845D0000}"/>
    <cellStyle name="Normal 6 2 4 2 7" xfId="23939" xr:uid="{00000000-0005-0000-0000-0000855D0000}"/>
    <cellStyle name="Normal 6 2 4 2 7 2" xfId="23940" xr:uid="{00000000-0005-0000-0000-0000865D0000}"/>
    <cellStyle name="Normal 6 2 4 2 7 2 2" xfId="23941" xr:uid="{00000000-0005-0000-0000-0000875D0000}"/>
    <cellStyle name="Normal 6 2 4 2 7 2 3" xfId="23942" xr:uid="{00000000-0005-0000-0000-0000885D0000}"/>
    <cellStyle name="Normal 6 2 4 2 7 3" xfId="23943" xr:uid="{00000000-0005-0000-0000-0000895D0000}"/>
    <cellStyle name="Normal 6 2 4 2 7 4" xfId="23944" xr:uid="{00000000-0005-0000-0000-00008A5D0000}"/>
    <cellStyle name="Normal 6 2 4 2 8" xfId="23945" xr:uid="{00000000-0005-0000-0000-00008B5D0000}"/>
    <cellStyle name="Normal 6 2 4 2 8 2" xfId="23946" xr:uid="{00000000-0005-0000-0000-00008C5D0000}"/>
    <cellStyle name="Normal 6 2 4 2 8 3" xfId="23947" xr:uid="{00000000-0005-0000-0000-00008D5D0000}"/>
    <cellStyle name="Normal 6 2 4 2 9" xfId="23948" xr:uid="{00000000-0005-0000-0000-00008E5D0000}"/>
    <cellStyle name="Normal 6 2 4 3" xfId="23949" xr:uid="{00000000-0005-0000-0000-00008F5D0000}"/>
    <cellStyle name="Normal 6 2 4 3 10" xfId="23950" xr:uid="{00000000-0005-0000-0000-0000905D0000}"/>
    <cellStyle name="Normal 6 2 4 3 2" xfId="23951" xr:uid="{00000000-0005-0000-0000-0000915D0000}"/>
    <cellStyle name="Normal 6 2 4 3 2 2" xfId="23952" xr:uid="{00000000-0005-0000-0000-0000925D0000}"/>
    <cellStyle name="Normal 6 2 4 3 2 2 2" xfId="23953" xr:uid="{00000000-0005-0000-0000-0000935D0000}"/>
    <cellStyle name="Normal 6 2 4 3 2 2 3" xfId="23954" xr:uid="{00000000-0005-0000-0000-0000945D0000}"/>
    <cellStyle name="Normal 6 2 4 3 2 3" xfId="23955" xr:uid="{00000000-0005-0000-0000-0000955D0000}"/>
    <cellStyle name="Normal 6 2 4 3 2 4" xfId="23956" xr:uid="{00000000-0005-0000-0000-0000965D0000}"/>
    <cellStyle name="Normal 6 2 4 3 3" xfId="23957" xr:uid="{00000000-0005-0000-0000-0000975D0000}"/>
    <cellStyle name="Normal 6 2 4 3 3 2" xfId="23958" xr:uid="{00000000-0005-0000-0000-0000985D0000}"/>
    <cellStyle name="Normal 6 2 4 3 3 2 2" xfId="23959" xr:uid="{00000000-0005-0000-0000-0000995D0000}"/>
    <cellStyle name="Normal 6 2 4 3 3 2 3" xfId="23960" xr:uid="{00000000-0005-0000-0000-00009A5D0000}"/>
    <cellStyle name="Normal 6 2 4 3 3 3" xfId="23961" xr:uid="{00000000-0005-0000-0000-00009B5D0000}"/>
    <cellStyle name="Normal 6 2 4 3 3 4" xfId="23962" xr:uid="{00000000-0005-0000-0000-00009C5D0000}"/>
    <cellStyle name="Normal 6 2 4 3 4" xfId="23963" xr:uid="{00000000-0005-0000-0000-00009D5D0000}"/>
    <cellStyle name="Normal 6 2 4 3 4 2" xfId="23964" xr:uid="{00000000-0005-0000-0000-00009E5D0000}"/>
    <cellStyle name="Normal 6 2 4 3 4 2 2" xfId="23965" xr:uid="{00000000-0005-0000-0000-00009F5D0000}"/>
    <cellStyle name="Normal 6 2 4 3 4 2 3" xfId="23966" xr:uid="{00000000-0005-0000-0000-0000A05D0000}"/>
    <cellStyle name="Normal 6 2 4 3 4 3" xfId="23967" xr:uid="{00000000-0005-0000-0000-0000A15D0000}"/>
    <cellStyle name="Normal 6 2 4 3 4 4" xfId="23968" xr:uid="{00000000-0005-0000-0000-0000A25D0000}"/>
    <cellStyle name="Normal 6 2 4 3 5" xfId="23969" xr:uid="{00000000-0005-0000-0000-0000A35D0000}"/>
    <cellStyle name="Normal 6 2 4 3 5 2" xfId="23970" xr:uid="{00000000-0005-0000-0000-0000A45D0000}"/>
    <cellStyle name="Normal 6 2 4 3 5 2 2" xfId="23971" xr:uid="{00000000-0005-0000-0000-0000A55D0000}"/>
    <cellStyle name="Normal 6 2 4 3 5 2 3" xfId="23972" xr:uid="{00000000-0005-0000-0000-0000A65D0000}"/>
    <cellStyle name="Normal 6 2 4 3 5 3" xfId="23973" xr:uid="{00000000-0005-0000-0000-0000A75D0000}"/>
    <cellStyle name="Normal 6 2 4 3 5 4" xfId="23974" xr:uid="{00000000-0005-0000-0000-0000A85D0000}"/>
    <cellStyle name="Normal 6 2 4 3 6" xfId="23975" xr:uid="{00000000-0005-0000-0000-0000A95D0000}"/>
    <cellStyle name="Normal 6 2 4 3 6 2" xfId="23976" xr:uid="{00000000-0005-0000-0000-0000AA5D0000}"/>
    <cellStyle name="Normal 6 2 4 3 6 2 2" xfId="23977" xr:uid="{00000000-0005-0000-0000-0000AB5D0000}"/>
    <cellStyle name="Normal 6 2 4 3 6 2 3" xfId="23978" xr:uid="{00000000-0005-0000-0000-0000AC5D0000}"/>
    <cellStyle name="Normal 6 2 4 3 6 3" xfId="23979" xr:uid="{00000000-0005-0000-0000-0000AD5D0000}"/>
    <cellStyle name="Normal 6 2 4 3 6 4" xfId="23980" xr:uid="{00000000-0005-0000-0000-0000AE5D0000}"/>
    <cellStyle name="Normal 6 2 4 3 7" xfId="23981" xr:uid="{00000000-0005-0000-0000-0000AF5D0000}"/>
    <cellStyle name="Normal 6 2 4 3 7 2" xfId="23982" xr:uid="{00000000-0005-0000-0000-0000B05D0000}"/>
    <cellStyle name="Normal 6 2 4 3 7 2 2" xfId="23983" xr:uid="{00000000-0005-0000-0000-0000B15D0000}"/>
    <cellStyle name="Normal 6 2 4 3 7 2 3" xfId="23984" xr:uid="{00000000-0005-0000-0000-0000B25D0000}"/>
    <cellStyle name="Normal 6 2 4 3 7 3" xfId="23985" xr:uid="{00000000-0005-0000-0000-0000B35D0000}"/>
    <cellStyle name="Normal 6 2 4 3 7 4" xfId="23986" xr:uid="{00000000-0005-0000-0000-0000B45D0000}"/>
    <cellStyle name="Normal 6 2 4 3 8" xfId="23987" xr:uid="{00000000-0005-0000-0000-0000B55D0000}"/>
    <cellStyle name="Normal 6 2 4 3 8 2" xfId="23988" xr:uid="{00000000-0005-0000-0000-0000B65D0000}"/>
    <cellStyle name="Normal 6 2 4 3 8 3" xfId="23989" xr:uid="{00000000-0005-0000-0000-0000B75D0000}"/>
    <cellStyle name="Normal 6 2 4 3 9" xfId="23990" xr:uid="{00000000-0005-0000-0000-0000B85D0000}"/>
    <cellStyle name="Normal 6 2 4 4" xfId="23991" xr:uid="{00000000-0005-0000-0000-0000B95D0000}"/>
    <cellStyle name="Normal 6 2 4 4 2" xfId="23992" xr:uid="{00000000-0005-0000-0000-0000BA5D0000}"/>
    <cellStyle name="Normal 6 2 4 4 2 2" xfId="23993" xr:uid="{00000000-0005-0000-0000-0000BB5D0000}"/>
    <cellStyle name="Normal 6 2 4 4 2 3" xfId="23994" xr:uid="{00000000-0005-0000-0000-0000BC5D0000}"/>
    <cellStyle name="Normal 6 2 4 4 3" xfId="23995" xr:uid="{00000000-0005-0000-0000-0000BD5D0000}"/>
    <cellStyle name="Normal 6 2 4 4 4" xfId="23996" xr:uid="{00000000-0005-0000-0000-0000BE5D0000}"/>
    <cellStyle name="Normal 6 2 4 5" xfId="23997" xr:uid="{00000000-0005-0000-0000-0000BF5D0000}"/>
    <cellStyle name="Normal 6 2 4 5 2" xfId="23998" xr:uid="{00000000-0005-0000-0000-0000C05D0000}"/>
    <cellStyle name="Normal 6 2 4 5 2 2" xfId="23999" xr:uid="{00000000-0005-0000-0000-0000C15D0000}"/>
    <cellStyle name="Normal 6 2 4 5 2 3" xfId="24000" xr:uid="{00000000-0005-0000-0000-0000C25D0000}"/>
    <cellStyle name="Normal 6 2 4 5 3" xfId="24001" xr:uid="{00000000-0005-0000-0000-0000C35D0000}"/>
    <cellStyle name="Normal 6 2 4 5 4" xfId="24002" xr:uid="{00000000-0005-0000-0000-0000C45D0000}"/>
    <cellStyle name="Normal 6 2 4 6" xfId="24003" xr:uid="{00000000-0005-0000-0000-0000C55D0000}"/>
    <cellStyle name="Normal 6 2 4 6 2" xfId="24004" xr:uid="{00000000-0005-0000-0000-0000C65D0000}"/>
    <cellStyle name="Normal 6 2 4 6 2 2" xfId="24005" xr:uid="{00000000-0005-0000-0000-0000C75D0000}"/>
    <cellStyle name="Normal 6 2 4 6 2 3" xfId="24006" xr:uid="{00000000-0005-0000-0000-0000C85D0000}"/>
    <cellStyle name="Normal 6 2 4 6 3" xfId="24007" xr:uid="{00000000-0005-0000-0000-0000C95D0000}"/>
    <cellStyle name="Normal 6 2 4 6 4" xfId="24008" xr:uid="{00000000-0005-0000-0000-0000CA5D0000}"/>
    <cellStyle name="Normal 6 2 4 7" xfId="24009" xr:uid="{00000000-0005-0000-0000-0000CB5D0000}"/>
    <cellStyle name="Normal 6 2 4 7 2" xfId="24010" xr:uid="{00000000-0005-0000-0000-0000CC5D0000}"/>
    <cellStyle name="Normal 6 2 4 7 2 2" xfId="24011" xr:uid="{00000000-0005-0000-0000-0000CD5D0000}"/>
    <cellStyle name="Normal 6 2 4 7 2 3" xfId="24012" xr:uid="{00000000-0005-0000-0000-0000CE5D0000}"/>
    <cellStyle name="Normal 6 2 4 7 3" xfId="24013" xr:uid="{00000000-0005-0000-0000-0000CF5D0000}"/>
    <cellStyle name="Normal 6 2 4 7 4" xfId="24014" xr:uid="{00000000-0005-0000-0000-0000D05D0000}"/>
    <cellStyle name="Normal 6 2 4 8" xfId="24015" xr:uid="{00000000-0005-0000-0000-0000D15D0000}"/>
    <cellStyle name="Normal 6 2 4 8 2" xfId="24016" xr:uid="{00000000-0005-0000-0000-0000D25D0000}"/>
    <cellStyle name="Normal 6 2 4 8 2 2" xfId="24017" xr:uid="{00000000-0005-0000-0000-0000D35D0000}"/>
    <cellStyle name="Normal 6 2 4 8 2 3" xfId="24018" xr:uid="{00000000-0005-0000-0000-0000D45D0000}"/>
    <cellStyle name="Normal 6 2 4 8 3" xfId="24019" xr:uid="{00000000-0005-0000-0000-0000D55D0000}"/>
    <cellStyle name="Normal 6 2 4 8 4" xfId="24020" xr:uid="{00000000-0005-0000-0000-0000D65D0000}"/>
    <cellStyle name="Normal 6 2 4 9" xfId="24021" xr:uid="{00000000-0005-0000-0000-0000D75D0000}"/>
    <cellStyle name="Normal 6 2 4 9 2" xfId="24022" xr:uid="{00000000-0005-0000-0000-0000D85D0000}"/>
    <cellStyle name="Normal 6 2 4 9 2 2" xfId="24023" xr:uid="{00000000-0005-0000-0000-0000D95D0000}"/>
    <cellStyle name="Normal 6 2 4 9 2 3" xfId="24024" xr:uid="{00000000-0005-0000-0000-0000DA5D0000}"/>
    <cellStyle name="Normal 6 2 4 9 3" xfId="24025" xr:uid="{00000000-0005-0000-0000-0000DB5D0000}"/>
    <cellStyle name="Normal 6 2 4 9 4" xfId="24026" xr:uid="{00000000-0005-0000-0000-0000DC5D0000}"/>
    <cellStyle name="Normal 6 2 5" xfId="24027" xr:uid="{00000000-0005-0000-0000-0000DD5D0000}"/>
    <cellStyle name="Normal 6 2 5 10" xfId="24028" xr:uid="{00000000-0005-0000-0000-0000DE5D0000}"/>
    <cellStyle name="Normal 6 2 5 2" xfId="24029" xr:uid="{00000000-0005-0000-0000-0000DF5D0000}"/>
    <cellStyle name="Normal 6 2 5 2 2" xfId="24030" xr:uid="{00000000-0005-0000-0000-0000E05D0000}"/>
    <cellStyle name="Normal 6 2 5 2 2 2" xfId="24031" xr:uid="{00000000-0005-0000-0000-0000E15D0000}"/>
    <cellStyle name="Normal 6 2 5 2 2 3" xfId="24032" xr:uid="{00000000-0005-0000-0000-0000E25D0000}"/>
    <cellStyle name="Normal 6 2 5 2 3" xfId="24033" xr:uid="{00000000-0005-0000-0000-0000E35D0000}"/>
    <cellStyle name="Normal 6 2 5 2 4" xfId="24034" xr:uid="{00000000-0005-0000-0000-0000E45D0000}"/>
    <cellStyle name="Normal 6 2 5 3" xfId="24035" xr:uid="{00000000-0005-0000-0000-0000E55D0000}"/>
    <cellStyle name="Normal 6 2 5 3 2" xfId="24036" xr:uid="{00000000-0005-0000-0000-0000E65D0000}"/>
    <cellStyle name="Normal 6 2 5 3 2 2" xfId="24037" xr:uid="{00000000-0005-0000-0000-0000E75D0000}"/>
    <cellStyle name="Normal 6 2 5 3 2 3" xfId="24038" xr:uid="{00000000-0005-0000-0000-0000E85D0000}"/>
    <cellStyle name="Normal 6 2 5 3 3" xfId="24039" xr:uid="{00000000-0005-0000-0000-0000E95D0000}"/>
    <cellStyle name="Normal 6 2 5 3 4" xfId="24040" xr:uid="{00000000-0005-0000-0000-0000EA5D0000}"/>
    <cellStyle name="Normal 6 2 5 4" xfId="24041" xr:uid="{00000000-0005-0000-0000-0000EB5D0000}"/>
    <cellStyle name="Normal 6 2 5 4 2" xfId="24042" xr:uid="{00000000-0005-0000-0000-0000EC5D0000}"/>
    <cellStyle name="Normal 6 2 5 4 2 2" xfId="24043" xr:uid="{00000000-0005-0000-0000-0000ED5D0000}"/>
    <cellStyle name="Normal 6 2 5 4 2 3" xfId="24044" xr:uid="{00000000-0005-0000-0000-0000EE5D0000}"/>
    <cellStyle name="Normal 6 2 5 4 3" xfId="24045" xr:uid="{00000000-0005-0000-0000-0000EF5D0000}"/>
    <cellStyle name="Normal 6 2 5 4 4" xfId="24046" xr:uid="{00000000-0005-0000-0000-0000F05D0000}"/>
    <cellStyle name="Normal 6 2 5 5" xfId="24047" xr:uid="{00000000-0005-0000-0000-0000F15D0000}"/>
    <cellStyle name="Normal 6 2 5 5 2" xfId="24048" xr:uid="{00000000-0005-0000-0000-0000F25D0000}"/>
    <cellStyle name="Normal 6 2 5 5 2 2" xfId="24049" xr:uid="{00000000-0005-0000-0000-0000F35D0000}"/>
    <cellStyle name="Normal 6 2 5 5 2 3" xfId="24050" xr:uid="{00000000-0005-0000-0000-0000F45D0000}"/>
    <cellStyle name="Normal 6 2 5 5 3" xfId="24051" xr:uid="{00000000-0005-0000-0000-0000F55D0000}"/>
    <cellStyle name="Normal 6 2 5 5 4" xfId="24052" xr:uid="{00000000-0005-0000-0000-0000F65D0000}"/>
    <cellStyle name="Normal 6 2 5 6" xfId="24053" xr:uid="{00000000-0005-0000-0000-0000F75D0000}"/>
    <cellStyle name="Normal 6 2 5 6 2" xfId="24054" xr:uid="{00000000-0005-0000-0000-0000F85D0000}"/>
    <cellStyle name="Normal 6 2 5 6 2 2" xfId="24055" xr:uid="{00000000-0005-0000-0000-0000F95D0000}"/>
    <cellStyle name="Normal 6 2 5 6 2 3" xfId="24056" xr:uid="{00000000-0005-0000-0000-0000FA5D0000}"/>
    <cellStyle name="Normal 6 2 5 6 3" xfId="24057" xr:uid="{00000000-0005-0000-0000-0000FB5D0000}"/>
    <cellStyle name="Normal 6 2 5 6 4" xfId="24058" xr:uid="{00000000-0005-0000-0000-0000FC5D0000}"/>
    <cellStyle name="Normal 6 2 5 7" xfId="24059" xr:uid="{00000000-0005-0000-0000-0000FD5D0000}"/>
    <cellStyle name="Normal 6 2 5 7 2" xfId="24060" xr:uid="{00000000-0005-0000-0000-0000FE5D0000}"/>
    <cellStyle name="Normal 6 2 5 7 2 2" xfId="24061" xr:uid="{00000000-0005-0000-0000-0000FF5D0000}"/>
    <cellStyle name="Normal 6 2 5 7 2 3" xfId="24062" xr:uid="{00000000-0005-0000-0000-0000005E0000}"/>
    <cellStyle name="Normal 6 2 5 7 3" xfId="24063" xr:uid="{00000000-0005-0000-0000-0000015E0000}"/>
    <cellStyle name="Normal 6 2 5 7 4" xfId="24064" xr:uid="{00000000-0005-0000-0000-0000025E0000}"/>
    <cellStyle name="Normal 6 2 5 8" xfId="24065" xr:uid="{00000000-0005-0000-0000-0000035E0000}"/>
    <cellStyle name="Normal 6 2 5 8 2" xfId="24066" xr:uid="{00000000-0005-0000-0000-0000045E0000}"/>
    <cellStyle name="Normal 6 2 5 8 3" xfId="24067" xr:uid="{00000000-0005-0000-0000-0000055E0000}"/>
    <cellStyle name="Normal 6 2 5 9" xfId="24068" xr:uid="{00000000-0005-0000-0000-0000065E0000}"/>
    <cellStyle name="Normal 6 2 6" xfId="24069" xr:uid="{00000000-0005-0000-0000-0000075E0000}"/>
    <cellStyle name="Normal 6 2 6 10" xfId="24070" xr:uid="{00000000-0005-0000-0000-0000085E0000}"/>
    <cellStyle name="Normal 6 2 6 2" xfId="24071" xr:uid="{00000000-0005-0000-0000-0000095E0000}"/>
    <cellStyle name="Normal 6 2 6 2 2" xfId="24072" xr:uid="{00000000-0005-0000-0000-00000A5E0000}"/>
    <cellStyle name="Normal 6 2 6 2 2 2" xfId="24073" xr:uid="{00000000-0005-0000-0000-00000B5E0000}"/>
    <cellStyle name="Normal 6 2 6 2 2 3" xfId="24074" xr:uid="{00000000-0005-0000-0000-00000C5E0000}"/>
    <cellStyle name="Normal 6 2 6 2 3" xfId="24075" xr:uid="{00000000-0005-0000-0000-00000D5E0000}"/>
    <cellStyle name="Normal 6 2 6 2 4" xfId="24076" xr:uid="{00000000-0005-0000-0000-00000E5E0000}"/>
    <cellStyle name="Normal 6 2 6 3" xfId="24077" xr:uid="{00000000-0005-0000-0000-00000F5E0000}"/>
    <cellStyle name="Normal 6 2 6 3 2" xfId="24078" xr:uid="{00000000-0005-0000-0000-0000105E0000}"/>
    <cellStyle name="Normal 6 2 6 3 2 2" xfId="24079" xr:uid="{00000000-0005-0000-0000-0000115E0000}"/>
    <cellStyle name="Normal 6 2 6 3 2 3" xfId="24080" xr:uid="{00000000-0005-0000-0000-0000125E0000}"/>
    <cellStyle name="Normal 6 2 6 3 3" xfId="24081" xr:uid="{00000000-0005-0000-0000-0000135E0000}"/>
    <cellStyle name="Normal 6 2 6 3 4" xfId="24082" xr:uid="{00000000-0005-0000-0000-0000145E0000}"/>
    <cellStyle name="Normal 6 2 6 4" xfId="24083" xr:uid="{00000000-0005-0000-0000-0000155E0000}"/>
    <cellStyle name="Normal 6 2 6 4 2" xfId="24084" xr:uid="{00000000-0005-0000-0000-0000165E0000}"/>
    <cellStyle name="Normal 6 2 6 4 2 2" xfId="24085" xr:uid="{00000000-0005-0000-0000-0000175E0000}"/>
    <cellStyle name="Normal 6 2 6 4 2 3" xfId="24086" xr:uid="{00000000-0005-0000-0000-0000185E0000}"/>
    <cellStyle name="Normal 6 2 6 4 3" xfId="24087" xr:uid="{00000000-0005-0000-0000-0000195E0000}"/>
    <cellStyle name="Normal 6 2 6 4 4" xfId="24088" xr:uid="{00000000-0005-0000-0000-00001A5E0000}"/>
    <cellStyle name="Normal 6 2 6 5" xfId="24089" xr:uid="{00000000-0005-0000-0000-00001B5E0000}"/>
    <cellStyle name="Normal 6 2 6 5 2" xfId="24090" xr:uid="{00000000-0005-0000-0000-00001C5E0000}"/>
    <cellStyle name="Normal 6 2 6 5 2 2" xfId="24091" xr:uid="{00000000-0005-0000-0000-00001D5E0000}"/>
    <cellStyle name="Normal 6 2 6 5 2 3" xfId="24092" xr:uid="{00000000-0005-0000-0000-00001E5E0000}"/>
    <cellStyle name="Normal 6 2 6 5 3" xfId="24093" xr:uid="{00000000-0005-0000-0000-00001F5E0000}"/>
    <cellStyle name="Normal 6 2 6 5 4" xfId="24094" xr:uid="{00000000-0005-0000-0000-0000205E0000}"/>
    <cellStyle name="Normal 6 2 6 6" xfId="24095" xr:uid="{00000000-0005-0000-0000-0000215E0000}"/>
    <cellStyle name="Normal 6 2 6 6 2" xfId="24096" xr:uid="{00000000-0005-0000-0000-0000225E0000}"/>
    <cellStyle name="Normal 6 2 6 6 2 2" xfId="24097" xr:uid="{00000000-0005-0000-0000-0000235E0000}"/>
    <cellStyle name="Normal 6 2 6 6 2 3" xfId="24098" xr:uid="{00000000-0005-0000-0000-0000245E0000}"/>
    <cellStyle name="Normal 6 2 6 6 3" xfId="24099" xr:uid="{00000000-0005-0000-0000-0000255E0000}"/>
    <cellStyle name="Normal 6 2 6 6 4" xfId="24100" xr:uid="{00000000-0005-0000-0000-0000265E0000}"/>
    <cellStyle name="Normal 6 2 6 7" xfId="24101" xr:uid="{00000000-0005-0000-0000-0000275E0000}"/>
    <cellStyle name="Normal 6 2 6 7 2" xfId="24102" xr:uid="{00000000-0005-0000-0000-0000285E0000}"/>
    <cellStyle name="Normal 6 2 6 7 2 2" xfId="24103" xr:uid="{00000000-0005-0000-0000-0000295E0000}"/>
    <cellStyle name="Normal 6 2 6 7 2 3" xfId="24104" xr:uid="{00000000-0005-0000-0000-00002A5E0000}"/>
    <cellStyle name="Normal 6 2 6 7 3" xfId="24105" xr:uid="{00000000-0005-0000-0000-00002B5E0000}"/>
    <cellStyle name="Normal 6 2 6 7 4" xfId="24106" xr:uid="{00000000-0005-0000-0000-00002C5E0000}"/>
    <cellStyle name="Normal 6 2 6 8" xfId="24107" xr:uid="{00000000-0005-0000-0000-00002D5E0000}"/>
    <cellStyle name="Normal 6 2 6 8 2" xfId="24108" xr:uid="{00000000-0005-0000-0000-00002E5E0000}"/>
    <cellStyle name="Normal 6 2 6 8 3" xfId="24109" xr:uid="{00000000-0005-0000-0000-00002F5E0000}"/>
    <cellStyle name="Normal 6 2 6 9" xfId="24110" xr:uid="{00000000-0005-0000-0000-0000305E0000}"/>
    <cellStyle name="Normal 6 2 7" xfId="24111" xr:uid="{00000000-0005-0000-0000-0000315E0000}"/>
    <cellStyle name="Normal 6 2 7 2" xfId="24112" xr:uid="{00000000-0005-0000-0000-0000325E0000}"/>
    <cellStyle name="Normal 6 2 7 2 2" xfId="24113" xr:uid="{00000000-0005-0000-0000-0000335E0000}"/>
    <cellStyle name="Normal 6 2 7 2 3" xfId="24114" xr:uid="{00000000-0005-0000-0000-0000345E0000}"/>
    <cellStyle name="Normal 6 2 7 3" xfId="24115" xr:uid="{00000000-0005-0000-0000-0000355E0000}"/>
    <cellStyle name="Normal 6 2 7 4" xfId="24116" xr:uid="{00000000-0005-0000-0000-0000365E0000}"/>
    <cellStyle name="Normal 6 2 8" xfId="24117" xr:uid="{00000000-0005-0000-0000-0000375E0000}"/>
    <cellStyle name="Normal 6 2 8 2" xfId="24118" xr:uid="{00000000-0005-0000-0000-0000385E0000}"/>
    <cellStyle name="Normal 6 2 8 2 2" xfId="24119" xr:uid="{00000000-0005-0000-0000-0000395E0000}"/>
    <cellStyle name="Normal 6 2 8 2 3" xfId="24120" xr:uid="{00000000-0005-0000-0000-00003A5E0000}"/>
    <cellStyle name="Normal 6 2 8 3" xfId="24121" xr:uid="{00000000-0005-0000-0000-00003B5E0000}"/>
    <cellStyle name="Normal 6 2 8 4" xfId="24122" xr:uid="{00000000-0005-0000-0000-00003C5E0000}"/>
    <cellStyle name="Normal 6 2 9" xfId="24123" xr:uid="{00000000-0005-0000-0000-00003D5E0000}"/>
    <cellStyle name="Normal 6 2 9 2" xfId="24124" xr:uid="{00000000-0005-0000-0000-00003E5E0000}"/>
    <cellStyle name="Normal 6 2 9 2 2" xfId="24125" xr:uid="{00000000-0005-0000-0000-00003F5E0000}"/>
    <cellStyle name="Normal 6 2 9 2 3" xfId="24126" xr:uid="{00000000-0005-0000-0000-0000405E0000}"/>
    <cellStyle name="Normal 6 2 9 3" xfId="24127" xr:uid="{00000000-0005-0000-0000-0000415E0000}"/>
    <cellStyle name="Normal 6 2 9 4" xfId="24128" xr:uid="{00000000-0005-0000-0000-0000425E0000}"/>
    <cellStyle name="Normal 6 3" xfId="24129" xr:uid="{00000000-0005-0000-0000-0000435E0000}"/>
    <cellStyle name="Normal 6 3 10" xfId="24130" xr:uid="{00000000-0005-0000-0000-0000445E0000}"/>
    <cellStyle name="Normal 6 3 10 2" xfId="24131" xr:uid="{00000000-0005-0000-0000-0000455E0000}"/>
    <cellStyle name="Normal 6 3 10 2 2" xfId="24132" xr:uid="{00000000-0005-0000-0000-0000465E0000}"/>
    <cellStyle name="Normal 6 3 10 2 3" xfId="24133" xr:uid="{00000000-0005-0000-0000-0000475E0000}"/>
    <cellStyle name="Normal 6 3 10 3" xfId="24134" xr:uid="{00000000-0005-0000-0000-0000485E0000}"/>
    <cellStyle name="Normal 6 3 10 4" xfId="24135" xr:uid="{00000000-0005-0000-0000-0000495E0000}"/>
    <cellStyle name="Normal 6 3 11" xfId="24136" xr:uid="{00000000-0005-0000-0000-00004A5E0000}"/>
    <cellStyle name="Normal 6 3 11 2" xfId="24137" xr:uid="{00000000-0005-0000-0000-00004B5E0000}"/>
    <cellStyle name="Normal 6 3 11 2 2" xfId="24138" xr:uid="{00000000-0005-0000-0000-00004C5E0000}"/>
    <cellStyle name="Normal 6 3 11 2 3" xfId="24139" xr:uid="{00000000-0005-0000-0000-00004D5E0000}"/>
    <cellStyle name="Normal 6 3 11 3" xfId="24140" xr:uid="{00000000-0005-0000-0000-00004E5E0000}"/>
    <cellStyle name="Normal 6 3 11 4" xfId="24141" xr:uid="{00000000-0005-0000-0000-00004F5E0000}"/>
    <cellStyle name="Normal 6 3 12" xfId="24142" xr:uid="{00000000-0005-0000-0000-0000505E0000}"/>
    <cellStyle name="Normal 6 3 12 2" xfId="24143" xr:uid="{00000000-0005-0000-0000-0000515E0000}"/>
    <cellStyle name="Normal 6 3 12 2 2" xfId="24144" xr:uid="{00000000-0005-0000-0000-0000525E0000}"/>
    <cellStyle name="Normal 6 3 12 2 3" xfId="24145" xr:uid="{00000000-0005-0000-0000-0000535E0000}"/>
    <cellStyle name="Normal 6 3 12 3" xfId="24146" xr:uid="{00000000-0005-0000-0000-0000545E0000}"/>
    <cellStyle name="Normal 6 3 12 4" xfId="24147" xr:uid="{00000000-0005-0000-0000-0000555E0000}"/>
    <cellStyle name="Normal 6 3 13" xfId="24148" xr:uid="{00000000-0005-0000-0000-0000565E0000}"/>
    <cellStyle name="Normal 6 3 13 2" xfId="24149" xr:uid="{00000000-0005-0000-0000-0000575E0000}"/>
    <cellStyle name="Normal 6 3 13 2 2" xfId="24150" xr:uid="{00000000-0005-0000-0000-0000585E0000}"/>
    <cellStyle name="Normal 6 3 13 2 3" xfId="24151" xr:uid="{00000000-0005-0000-0000-0000595E0000}"/>
    <cellStyle name="Normal 6 3 13 3" xfId="24152" xr:uid="{00000000-0005-0000-0000-00005A5E0000}"/>
    <cellStyle name="Normal 6 3 13 4" xfId="24153" xr:uid="{00000000-0005-0000-0000-00005B5E0000}"/>
    <cellStyle name="Normal 6 3 14" xfId="24154" xr:uid="{00000000-0005-0000-0000-00005C5E0000}"/>
    <cellStyle name="Normal 6 3 14 2" xfId="24155" xr:uid="{00000000-0005-0000-0000-00005D5E0000}"/>
    <cellStyle name="Normal 6 3 14 3" xfId="24156" xr:uid="{00000000-0005-0000-0000-00005E5E0000}"/>
    <cellStyle name="Normal 6 3 15" xfId="24157" xr:uid="{00000000-0005-0000-0000-00005F5E0000}"/>
    <cellStyle name="Normal 6 3 16" xfId="24158" xr:uid="{00000000-0005-0000-0000-0000605E0000}"/>
    <cellStyle name="Normal 6 3 17" xfId="24159" xr:uid="{00000000-0005-0000-0000-0000615E0000}"/>
    <cellStyle name="Normal 6 3 2" xfId="24160" xr:uid="{00000000-0005-0000-0000-0000625E0000}"/>
    <cellStyle name="Normal 6 3 2 10" xfId="24161" xr:uid="{00000000-0005-0000-0000-0000635E0000}"/>
    <cellStyle name="Normal 6 3 2 10 2" xfId="24162" xr:uid="{00000000-0005-0000-0000-0000645E0000}"/>
    <cellStyle name="Normal 6 3 2 10 3" xfId="24163" xr:uid="{00000000-0005-0000-0000-0000655E0000}"/>
    <cellStyle name="Normal 6 3 2 11" xfId="24164" xr:uid="{00000000-0005-0000-0000-0000665E0000}"/>
    <cellStyle name="Normal 6 3 2 12" xfId="24165" xr:uid="{00000000-0005-0000-0000-0000675E0000}"/>
    <cellStyle name="Normal 6 3 2 2" xfId="24166" xr:uid="{00000000-0005-0000-0000-0000685E0000}"/>
    <cellStyle name="Normal 6 3 2 2 10" xfId="24167" xr:uid="{00000000-0005-0000-0000-0000695E0000}"/>
    <cellStyle name="Normal 6 3 2 2 2" xfId="24168" xr:uid="{00000000-0005-0000-0000-00006A5E0000}"/>
    <cellStyle name="Normal 6 3 2 2 2 2" xfId="24169" xr:uid="{00000000-0005-0000-0000-00006B5E0000}"/>
    <cellStyle name="Normal 6 3 2 2 2 2 2" xfId="24170" xr:uid="{00000000-0005-0000-0000-00006C5E0000}"/>
    <cellStyle name="Normal 6 3 2 2 2 2 3" xfId="24171" xr:uid="{00000000-0005-0000-0000-00006D5E0000}"/>
    <cellStyle name="Normal 6 3 2 2 2 3" xfId="24172" xr:uid="{00000000-0005-0000-0000-00006E5E0000}"/>
    <cellStyle name="Normal 6 3 2 2 2 4" xfId="24173" xr:uid="{00000000-0005-0000-0000-00006F5E0000}"/>
    <cellStyle name="Normal 6 3 2 2 3" xfId="24174" xr:uid="{00000000-0005-0000-0000-0000705E0000}"/>
    <cellStyle name="Normal 6 3 2 2 3 2" xfId="24175" xr:uid="{00000000-0005-0000-0000-0000715E0000}"/>
    <cellStyle name="Normal 6 3 2 2 3 2 2" xfId="24176" xr:uid="{00000000-0005-0000-0000-0000725E0000}"/>
    <cellStyle name="Normal 6 3 2 2 3 2 3" xfId="24177" xr:uid="{00000000-0005-0000-0000-0000735E0000}"/>
    <cellStyle name="Normal 6 3 2 2 3 3" xfId="24178" xr:uid="{00000000-0005-0000-0000-0000745E0000}"/>
    <cellStyle name="Normal 6 3 2 2 3 4" xfId="24179" xr:uid="{00000000-0005-0000-0000-0000755E0000}"/>
    <cellStyle name="Normal 6 3 2 2 4" xfId="24180" xr:uid="{00000000-0005-0000-0000-0000765E0000}"/>
    <cellStyle name="Normal 6 3 2 2 4 2" xfId="24181" xr:uid="{00000000-0005-0000-0000-0000775E0000}"/>
    <cellStyle name="Normal 6 3 2 2 4 2 2" xfId="24182" xr:uid="{00000000-0005-0000-0000-0000785E0000}"/>
    <cellStyle name="Normal 6 3 2 2 4 2 3" xfId="24183" xr:uid="{00000000-0005-0000-0000-0000795E0000}"/>
    <cellStyle name="Normal 6 3 2 2 4 3" xfId="24184" xr:uid="{00000000-0005-0000-0000-00007A5E0000}"/>
    <cellStyle name="Normal 6 3 2 2 4 4" xfId="24185" xr:uid="{00000000-0005-0000-0000-00007B5E0000}"/>
    <cellStyle name="Normal 6 3 2 2 5" xfId="24186" xr:uid="{00000000-0005-0000-0000-00007C5E0000}"/>
    <cellStyle name="Normal 6 3 2 2 5 2" xfId="24187" xr:uid="{00000000-0005-0000-0000-00007D5E0000}"/>
    <cellStyle name="Normal 6 3 2 2 5 2 2" xfId="24188" xr:uid="{00000000-0005-0000-0000-00007E5E0000}"/>
    <cellStyle name="Normal 6 3 2 2 5 2 3" xfId="24189" xr:uid="{00000000-0005-0000-0000-00007F5E0000}"/>
    <cellStyle name="Normal 6 3 2 2 5 3" xfId="24190" xr:uid="{00000000-0005-0000-0000-0000805E0000}"/>
    <cellStyle name="Normal 6 3 2 2 5 4" xfId="24191" xr:uid="{00000000-0005-0000-0000-0000815E0000}"/>
    <cellStyle name="Normal 6 3 2 2 6" xfId="24192" xr:uid="{00000000-0005-0000-0000-0000825E0000}"/>
    <cellStyle name="Normal 6 3 2 2 6 2" xfId="24193" xr:uid="{00000000-0005-0000-0000-0000835E0000}"/>
    <cellStyle name="Normal 6 3 2 2 6 2 2" xfId="24194" xr:uid="{00000000-0005-0000-0000-0000845E0000}"/>
    <cellStyle name="Normal 6 3 2 2 6 2 3" xfId="24195" xr:uid="{00000000-0005-0000-0000-0000855E0000}"/>
    <cellStyle name="Normal 6 3 2 2 6 3" xfId="24196" xr:uid="{00000000-0005-0000-0000-0000865E0000}"/>
    <cellStyle name="Normal 6 3 2 2 6 4" xfId="24197" xr:uid="{00000000-0005-0000-0000-0000875E0000}"/>
    <cellStyle name="Normal 6 3 2 2 7" xfId="24198" xr:uid="{00000000-0005-0000-0000-0000885E0000}"/>
    <cellStyle name="Normal 6 3 2 2 7 2" xfId="24199" xr:uid="{00000000-0005-0000-0000-0000895E0000}"/>
    <cellStyle name="Normal 6 3 2 2 7 2 2" xfId="24200" xr:uid="{00000000-0005-0000-0000-00008A5E0000}"/>
    <cellStyle name="Normal 6 3 2 2 7 2 3" xfId="24201" xr:uid="{00000000-0005-0000-0000-00008B5E0000}"/>
    <cellStyle name="Normal 6 3 2 2 7 3" xfId="24202" xr:uid="{00000000-0005-0000-0000-00008C5E0000}"/>
    <cellStyle name="Normal 6 3 2 2 7 4" xfId="24203" xr:uid="{00000000-0005-0000-0000-00008D5E0000}"/>
    <cellStyle name="Normal 6 3 2 2 8" xfId="24204" xr:uid="{00000000-0005-0000-0000-00008E5E0000}"/>
    <cellStyle name="Normal 6 3 2 2 8 2" xfId="24205" xr:uid="{00000000-0005-0000-0000-00008F5E0000}"/>
    <cellStyle name="Normal 6 3 2 2 8 3" xfId="24206" xr:uid="{00000000-0005-0000-0000-0000905E0000}"/>
    <cellStyle name="Normal 6 3 2 2 9" xfId="24207" xr:uid="{00000000-0005-0000-0000-0000915E0000}"/>
    <cellStyle name="Normal 6 3 2 3" xfId="24208" xr:uid="{00000000-0005-0000-0000-0000925E0000}"/>
    <cellStyle name="Normal 6 3 2 3 10" xfId="24209" xr:uid="{00000000-0005-0000-0000-0000935E0000}"/>
    <cellStyle name="Normal 6 3 2 3 2" xfId="24210" xr:uid="{00000000-0005-0000-0000-0000945E0000}"/>
    <cellStyle name="Normal 6 3 2 3 2 2" xfId="24211" xr:uid="{00000000-0005-0000-0000-0000955E0000}"/>
    <cellStyle name="Normal 6 3 2 3 2 2 2" xfId="24212" xr:uid="{00000000-0005-0000-0000-0000965E0000}"/>
    <cellStyle name="Normal 6 3 2 3 2 2 3" xfId="24213" xr:uid="{00000000-0005-0000-0000-0000975E0000}"/>
    <cellStyle name="Normal 6 3 2 3 2 3" xfId="24214" xr:uid="{00000000-0005-0000-0000-0000985E0000}"/>
    <cellStyle name="Normal 6 3 2 3 2 4" xfId="24215" xr:uid="{00000000-0005-0000-0000-0000995E0000}"/>
    <cellStyle name="Normal 6 3 2 3 3" xfId="24216" xr:uid="{00000000-0005-0000-0000-00009A5E0000}"/>
    <cellStyle name="Normal 6 3 2 3 3 2" xfId="24217" xr:uid="{00000000-0005-0000-0000-00009B5E0000}"/>
    <cellStyle name="Normal 6 3 2 3 3 2 2" xfId="24218" xr:uid="{00000000-0005-0000-0000-00009C5E0000}"/>
    <cellStyle name="Normal 6 3 2 3 3 2 3" xfId="24219" xr:uid="{00000000-0005-0000-0000-00009D5E0000}"/>
    <cellStyle name="Normal 6 3 2 3 3 3" xfId="24220" xr:uid="{00000000-0005-0000-0000-00009E5E0000}"/>
    <cellStyle name="Normal 6 3 2 3 3 4" xfId="24221" xr:uid="{00000000-0005-0000-0000-00009F5E0000}"/>
    <cellStyle name="Normal 6 3 2 3 4" xfId="24222" xr:uid="{00000000-0005-0000-0000-0000A05E0000}"/>
    <cellStyle name="Normal 6 3 2 3 4 2" xfId="24223" xr:uid="{00000000-0005-0000-0000-0000A15E0000}"/>
    <cellStyle name="Normal 6 3 2 3 4 2 2" xfId="24224" xr:uid="{00000000-0005-0000-0000-0000A25E0000}"/>
    <cellStyle name="Normal 6 3 2 3 4 2 3" xfId="24225" xr:uid="{00000000-0005-0000-0000-0000A35E0000}"/>
    <cellStyle name="Normal 6 3 2 3 4 3" xfId="24226" xr:uid="{00000000-0005-0000-0000-0000A45E0000}"/>
    <cellStyle name="Normal 6 3 2 3 4 4" xfId="24227" xr:uid="{00000000-0005-0000-0000-0000A55E0000}"/>
    <cellStyle name="Normal 6 3 2 3 5" xfId="24228" xr:uid="{00000000-0005-0000-0000-0000A65E0000}"/>
    <cellStyle name="Normal 6 3 2 3 5 2" xfId="24229" xr:uid="{00000000-0005-0000-0000-0000A75E0000}"/>
    <cellStyle name="Normal 6 3 2 3 5 2 2" xfId="24230" xr:uid="{00000000-0005-0000-0000-0000A85E0000}"/>
    <cellStyle name="Normal 6 3 2 3 5 2 3" xfId="24231" xr:uid="{00000000-0005-0000-0000-0000A95E0000}"/>
    <cellStyle name="Normal 6 3 2 3 5 3" xfId="24232" xr:uid="{00000000-0005-0000-0000-0000AA5E0000}"/>
    <cellStyle name="Normal 6 3 2 3 5 4" xfId="24233" xr:uid="{00000000-0005-0000-0000-0000AB5E0000}"/>
    <cellStyle name="Normal 6 3 2 3 6" xfId="24234" xr:uid="{00000000-0005-0000-0000-0000AC5E0000}"/>
    <cellStyle name="Normal 6 3 2 3 6 2" xfId="24235" xr:uid="{00000000-0005-0000-0000-0000AD5E0000}"/>
    <cellStyle name="Normal 6 3 2 3 6 2 2" xfId="24236" xr:uid="{00000000-0005-0000-0000-0000AE5E0000}"/>
    <cellStyle name="Normal 6 3 2 3 6 2 3" xfId="24237" xr:uid="{00000000-0005-0000-0000-0000AF5E0000}"/>
    <cellStyle name="Normal 6 3 2 3 6 3" xfId="24238" xr:uid="{00000000-0005-0000-0000-0000B05E0000}"/>
    <cellStyle name="Normal 6 3 2 3 6 4" xfId="24239" xr:uid="{00000000-0005-0000-0000-0000B15E0000}"/>
    <cellStyle name="Normal 6 3 2 3 7" xfId="24240" xr:uid="{00000000-0005-0000-0000-0000B25E0000}"/>
    <cellStyle name="Normal 6 3 2 3 7 2" xfId="24241" xr:uid="{00000000-0005-0000-0000-0000B35E0000}"/>
    <cellStyle name="Normal 6 3 2 3 7 2 2" xfId="24242" xr:uid="{00000000-0005-0000-0000-0000B45E0000}"/>
    <cellStyle name="Normal 6 3 2 3 7 2 3" xfId="24243" xr:uid="{00000000-0005-0000-0000-0000B55E0000}"/>
    <cellStyle name="Normal 6 3 2 3 7 3" xfId="24244" xr:uid="{00000000-0005-0000-0000-0000B65E0000}"/>
    <cellStyle name="Normal 6 3 2 3 7 4" xfId="24245" xr:uid="{00000000-0005-0000-0000-0000B75E0000}"/>
    <cellStyle name="Normal 6 3 2 3 8" xfId="24246" xr:uid="{00000000-0005-0000-0000-0000B85E0000}"/>
    <cellStyle name="Normal 6 3 2 3 8 2" xfId="24247" xr:uid="{00000000-0005-0000-0000-0000B95E0000}"/>
    <cellStyle name="Normal 6 3 2 3 8 3" xfId="24248" xr:uid="{00000000-0005-0000-0000-0000BA5E0000}"/>
    <cellStyle name="Normal 6 3 2 3 9" xfId="24249" xr:uid="{00000000-0005-0000-0000-0000BB5E0000}"/>
    <cellStyle name="Normal 6 3 2 4" xfId="24250" xr:uid="{00000000-0005-0000-0000-0000BC5E0000}"/>
    <cellStyle name="Normal 6 3 2 4 2" xfId="24251" xr:uid="{00000000-0005-0000-0000-0000BD5E0000}"/>
    <cellStyle name="Normal 6 3 2 4 2 2" xfId="24252" xr:uid="{00000000-0005-0000-0000-0000BE5E0000}"/>
    <cellStyle name="Normal 6 3 2 4 2 3" xfId="24253" xr:uid="{00000000-0005-0000-0000-0000BF5E0000}"/>
    <cellStyle name="Normal 6 3 2 4 3" xfId="24254" xr:uid="{00000000-0005-0000-0000-0000C05E0000}"/>
    <cellStyle name="Normal 6 3 2 4 4" xfId="24255" xr:uid="{00000000-0005-0000-0000-0000C15E0000}"/>
    <cellStyle name="Normal 6 3 2 5" xfId="24256" xr:uid="{00000000-0005-0000-0000-0000C25E0000}"/>
    <cellStyle name="Normal 6 3 2 5 2" xfId="24257" xr:uid="{00000000-0005-0000-0000-0000C35E0000}"/>
    <cellStyle name="Normal 6 3 2 5 2 2" xfId="24258" xr:uid="{00000000-0005-0000-0000-0000C45E0000}"/>
    <cellStyle name="Normal 6 3 2 5 2 3" xfId="24259" xr:uid="{00000000-0005-0000-0000-0000C55E0000}"/>
    <cellStyle name="Normal 6 3 2 5 3" xfId="24260" xr:uid="{00000000-0005-0000-0000-0000C65E0000}"/>
    <cellStyle name="Normal 6 3 2 5 4" xfId="24261" xr:uid="{00000000-0005-0000-0000-0000C75E0000}"/>
    <cellStyle name="Normal 6 3 2 6" xfId="24262" xr:uid="{00000000-0005-0000-0000-0000C85E0000}"/>
    <cellStyle name="Normal 6 3 2 6 2" xfId="24263" xr:uid="{00000000-0005-0000-0000-0000C95E0000}"/>
    <cellStyle name="Normal 6 3 2 6 2 2" xfId="24264" xr:uid="{00000000-0005-0000-0000-0000CA5E0000}"/>
    <cellStyle name="Normal 6 3 2 6 2 3" xfId="24265" xr:uid="{00000000-0005-0000-0000-0000CB5E0000}"/>
    <cellStyle name="Normal 6 3 2 6 3" xfId="24266" xr:uid="{00000000-0005-0000-0000-0000CC5E0000}"/>
    <cellStyle name="Normal 6 3 2 6 4" xfId="24267" xr:uid="{00000000-0005-0000-0000-0000CD5E0000}"/>
    <cellStyle name="Normal 6 3 2 7" xfId="24268" xr:uid="{00000000-0005-0000-0000-0000CE5E0000}"/>
    <cellStyle name="Normal 6 3 2 7 2" xfId="24269" xr:uid="{00000000-0005-0000-0000-0000CF5E0000}"/>
    <cellStyle name="Normal 6 3 2 7 2 2" xfId="24270" xr:uid="{00000000-0005-0000-0000-0000D05E0000}"/>
    <cellStyle name="Normal 6 3 2 7 2 3" xfId="24271" xr:uid="{00000000-0005-0000-0000-0000D15E0000}"/>
    <cellStyle name="Normal 6 3 2 7 3" xfId="24272" xr:uid="{00000000-0005-0000-0000-0000D25E0000}"/>
    <cellStyle name="Normal 6 3 2 7 4" xfId="24273" xr:uid="{00000000-0005-0000-0000-0000D35E0000}"/>
    <cellStyle name="Normal 6 3 2 8" xfId="24274" xr:uid="{00000000-0005-0000-0000-0000D45E0000}"/>
    <cellStyle name="Normal 6 3 2 8 2" xfId="24275" xr:uid="{00000000-0005-0000-0000-0000D55E0000}"/>
    <cellStyle name="Normal 6 3 2 8 2 2" xfId="24276" xr:uid="{00000000-0005-0000-0000-0000D65E0000}"/>
    <cellStyle name="Normal 6 3 2 8 2 3" xfId="24277" xr:uid="{00000000-0005-0000-0000-0000D75E0000}"/>
    <cellStyle name="Normal 6 3 2 8 3" xfId="24278" xr:uid="{00000000-0005-0000-0000-0000D85E0000}"/>
    <cellStyle name="Normal 6 3 2 8 4" xfId="24279" xr:uid="{00000000-0005-0000-0000-0000D95E0000}"/>
    <cellStyle name="Normal 6 3 2 9" xfId="24280" xr:uid="{00000000-0005-0000-0000-0000DA5E0000}"/>
    <cellStyle name="Normal 6 3 2 9 2" xfId="24281" xr:uid="{00000000-0005-0000-0000-0000DB5E0000}"/>
    <cellStyle name="Normal 6 3 2 9 2 2" xfId="24282" xr:uid="{00000000-0005-0000-0000-0000DC5E0000}"/>
    <cellStyle name="Normal 6 3 2 9 2 3" xfId="24283" xr:uid="{00000000-0005-0000-0000-0000DD5E0000}"/>
    <cellStyle name="Normal 6 3 2 9 3" xfId="24284" xr:uid="{00000000-0005-0000-0000-0000DE5E0000}"/>
    <cellStyle name="Normal 6 3 2 9 4" xfId="24285" xr:uid="{00000000-0005-0000-0000-0000DF5E0000}"/>
    <cellStyle name="Normal 6 3 3" xfId="24286" xr:uid="{00000000-0005-0000-0000-0000E05E0000}"/>
    <cellStyle name="Normal 6 3 3 10" xfId="24287" xr:uid="{00000000-0005-0000-0000-0000E15E0000}"/>
    <cellStyle name="Normal 6 3 3 10 2" xfId="24288" xr:uid="{00000000-0005-0000-0000-0000E25E0000}"/>
    <cellStyle name="Normal 6 3 3 10 3" xfId="24289" xr:uid="{00000000-0005-0000-0000-0000E35E0000}"/>
    <cellStyle name="Normal 6 3 3 11" xfId="24290" xr:uid="{00000000-0005-0000-0000-0000E45E0000}"/>
    <cellStyle name="Normal 6 3 3 12" xfId="24291" xr:uid="{00000000-0005-0000-0000-0000E55E0000}"/>
    <cellStyle name="Normal 6 3 3 2" xfId="24292" xr:uid="{00000000-0005-0000-0000-0000E65E0000}"/>
    <cellStyle name="Normal 6 3 3 2 10" xfId="24293" xr:uid="{00000000-0005-0000-0000-0000E75E0000}"/>
    <cellStyle name="Normal 6 3 3 2 2" xfId="24294" xr:uid="{00000000-0005-0000-0000-0000E85E0000}"/>
    <cellStyle name="Normal 6 3 3 2 2 2" xfId="24295" xr:uid="{00000000-0005-0000-0000-0000E95E0000}"/>
    <cellStyle name="Normal 6 3 3 2 2 2 2" xfId="24296" xr:uid="{00000000-0005-0000-0000-0000EA5E0000}"/>
    <cellStyle name="Normal 6 3 3 2 2 2 3" xfId="24297" xr:uid="{00000000-0005-0000-0000-0000EB5E0000}"/>
    <cellStyle name="Normal 6 3 3 2 2 3" xfId="24298" xr:uid="{00000000-0005-0000-0000-0000EC5E0000}"/>
    <cellStyle name="Normal 6 3 3 2 2 4" xfId="24299" xr:uid="{00000000-0005-0000-0000-0000ED5E0000}"/>
    <cellStyle name="Normal 6 3 3 2 3" xfId="24300" xr:uid="{00000000-0005-0000-0000-0000EE5E0000}"/>
    <cellStyle name="Normal 6 3 3 2 3 2" xfId="24301" xr:uid="{00000000-0005-0000-0000-0000EF5E0000}"/>
    <cellStyle name="Normal 6 3 3 2 3 2 2" xfId="24302" xr:uid="{00000000-0005-0000-0000-0000F05E0000}"/>
    <cellStyle name="Normal 6 3 3 2 3 2 3" xfId="24303" xr:uid="{00000000-0005-0000-0000-0000F15E0000}"/>
    <cellStyle name="Normal 6 3 3 2 3 3" xfId="24304" xr:uid="{00000000-0005-0000-0000-0000F25E0000}"/>
    <cellStyle name="Normal 6 3 3 2 3 4" xfId="24305" xr:uid="{00000000-0005-0000-0000-0000F35E0000}"/>
    <cellStyle name="Normal 6 3 3 2 4" xfId="24306" xr:uid="{00000000-0005-0000-0000-0000F45E0000}"/>
    <cellStyle name="Normal 6 3 3 2 4 2" xfId="24307" xr:uid="{00000000-0005-0000-0000-0000F55E0000}"/>
    <cellStyle name="Normal 6 3 3 2 4 2 2" xfId="24308" xr:uid="{00000000-0005-0000-0000-0000F65E0000}"/>
    <cellStyle name="Normal 6 3 3 2 4 2 3" xfId="24309" xr:uid="{00000000-0005-0000-0000-0000F75E0000}"/>
    <cellStyle name="Normal 6 3 3 2 4 3" xfId="24310" xr:uid="{00000000-0005-0000-0000-0000F85E0000}"/>
    <cellStyle name="Normal 6 3 3 2 4 4" xfId="24311" xr:uid="{00000000-0005-0000-0000-0000F95E0000}"/>
    <cellStyle name="Normal 6 3 3 2 5" xfId="24312" xr:uid="{00000000-0005-0000-0000-0000FA5E0000}"/>
    <cellStyle name="Normal 6 3 3 2 5 2" xfId="24313" xr:uid="{00000000-0005-0000-0000-0000FB5E0000}"/>
    <cellStyle name="Normal 6 3 3 2 5 2 2" xfId="24314" xr:uid="{00000000-0005-0000-0000-0000FC5E0000}"/>
    <cellStyle name="Normal 6 3 3 2 5 2 3" xfId="24315" xr:uid="{00000000-0005-0000-0000-0000FD5E0000}"/>
    <cellStyle name="Normal 6 3 3 2 5 3" xfId="24316" xr:uid="{00000000-0005-0000-0000-0000FE5E0000}"/>
    <cellStyle name="Normal 6 3 3 2 5 4" xfId="24317" xr:uid="{00000000-0005-0000-0000-0000FF5E0000}"/>
    <cellStyle name="Normal 6 3 3 2 6" xfId="24318" xr:uid="{00000000-0005-0000-0000-0000005F0000}"/>
    <cellStyle name="Normal 6 3 3 2 6 2" xfId="24319" xr:uid="{00000000-0005-0000-0000-0000015F0000}"/>
    <cellStyle name="Normal 6 3 3 2 6 2 2" xfId="24320" xr:uid="{00000000-0005-0000-0000-0000025F0000}"/>
    <cellStyle name="Normal 6 3 3 2 6 2 3" xfId="24321" xr:uid="{00000000-0005-0000-0000-0000035F0000}"/>
    <cellStyle name="Normal 6 3 3 2 6 3" xfId="24322" xr:uid="{00000000-0005-0000-0000-0000045F0000}"/>
    <cellStyle name="Normal 6 3 3 2 6 4" xfId="24323" xr:uid="{00000000-0005-0000-0000-0000055F0000}"/>
    <cellStyle name="Normal 6 3 3 2 7" xfId="24324" xr:uid="{00000000-0005-0000-0000-0000065F0000}"/>
    <cellStyle name="Normal 6 3 3 2 7 2" xfId="24325" xr:uid="{00000000-0005-0000-0000-0000075F0000}"/>
    <cellStyle name="Normal 6 3 3 2 7 2 2" xfId="24326" xr:uid="{00000000-0005-0000-0000-0000085F0000}"/>
    <cellStyle name="Normal 6 3 3 2 7 2 3" xfId="24327" xr:uid="{00000000-0005-0000-0000-0000095F0000}"/>
    <cellStyle name="Normal 6 3 3 2 7 3" xfId="24328" xr:uid="{00000000-0005-0000-0000-00000A5F0000}"/>
    <cellStyle name="Normal 6 3 3 2 7 4" xfId="24329" xr:uid="{00000000-0005-0000-0000-00000B5F0000}"/>
    <cellStyle name="Normal 6 3 3 2 8" xfId="24330" xr:uid="{00000000-0005-0000-0000-00000C5F0000}"/>
    <cellStyle name="Normal 6 3 3 2 8 2" xfId="24331" xr:uid="{00000000-0005-0000-0000-00000D5F0000}"/>
    <cellStyle name="Normal 6 3 3 2 8 3" xfId="24332" xr:uid="{00000000-0005-0000-0000-00000E5F0000}"/>
    <cellStyle name="Normal 6 3 3 2 9" xfId="24333" xr:uid="{00000000-0005-0000-0000-00000F5F0000}"/>
    <cellStyle name="Normal 6 3 3 3" xfId="24334" xr:uid="{00000000-0005-0000-0000-0000105F0000}"/>
    <cellStyle name="Normal 6 3 3 3 10" xfId="24335" xr:uid="{00000000-0005-0000-0000-0000115F0000}"/>
    <cellStyle name="Normal 6 3 3 3 2" xfId="24336" xr:uid="{00000000-0005-0000-0000-0000125F0000}"/>
    <cellStyle name="Normal 6 3 3 3 2 2" xfId="24337" xr:uid="{00000000-0005-0000-0000-0000135F0000}"/>
    <cellStyle name="Normal 6 3 3 3 2 2 2" xfId="24338" xr:uid="{00000000-0005-0000-0000-0000145F0000}"/>
    <cellStyle name="Normal 6 3 3 3 2 2 3" xfId="24339" xr:uid="{00000000-0005-0000-0000-0000155F0000}"/>
    <cellStyle name="Normal 6 3 3 3 2 3" xfId="24340" xr:uid="{00000000-0005-0000-0000-0000165F0000}"/>
    <cellStyle name="Normal 6 3 3 3 2 4" xfId="24341" xr:uid="{00000000-0005-0000-0000-0000175F0000}"/>
    <cellStyle name="Normal 6 3 3 3 3" xfId="24342" xr:uid="{00000000-0005-0000-0000-0000185F0000}"/>
    <cellStyle name="Normal 6 3 3 3 3 2" xfId="24343" xr:uid="{00000000-0005-0000-0000-0000195F0000}"/>
    <cellStyle name="Normal 6 3 3 3 3 2 2" xfId="24344" xr:uid="{00000000-0005-0000-0000-00001A5F0000}"/>
    <cellStyle name="Normal 6 3 3 3 3 2 3" xfId="24345" xr:uid="{00000000-0005-0000-0000-00001B5F0000}"/>
    <cellStyle name="Normal 6 3 3 3 3 3" xfId="24346" xr:uid="{00000000-0005-0000-0000-00001C5F0000}"/>
    <cellStyle name="Normal 6 3 3 3 3 4" xfId="24347" xr:uid="{00000000-0005-0000-0000-00001D5F0000}"/>
    <cellStyle name="Normal 6 3 3 3 4" xfId="24348" xr:uid="{00000000-0005-0000-0000-00001E5F0000}"/>
    <cellStyle name="Normal 6 3 3 3 4 2" xfId="24349" xr:uid="{00000000-0005-0000-0000-00001F5F0000}"/>
    <cellStyle name="Normal 6 3 3 3 4 2 2" xfId="24350" xr:uid="{00000000-0005-0000-0000-0000205F0000}"/>
    <cellStyle name="Normal 6 3 3 3 4 2 3" xfId="24351" xr:uid="{00000000-0005-0000-0000-0000215F0000}"/>
    <cellStyle name="Normal 6 3 3 3 4 3" xfId="24352" xr:uid="{00000000-0005-0000-0000-0000225F0000}"/>
    <cellStyle name="Normal 6 3 3 3 4 4" xfId="24353" xr:uid="{00000000-0005-0000-0000-0000235F0000}"/>
    <cellStyle name="Normal 6 3 3 3 5" xfId="24354" xr:uid="{00000000-0005-0000-0000-0000245F0000}"/>
    <cellStyle name="Normal 6 3 3 3 5 2" xfId="24355" xr:uid="{00000000-0005-0000-0000-0000255F0000}"/>
    <cellStyle name="Normal 6 3 3 3 5 2 2" xfId="24356" xr:uid="{00000000-0005-0000-0000-0000265F0000}"/>
    <cellStyle name="Normal 6 3 3 3 5 2 3" xfId="24357" xr:uid="{00000000-0005-0000-0000-0000275F0000}"/>
    <cellStyle name="Normal 6 3 3 3 5 3" xfId="24358" xr:uid="{00000000-0005-0000-0000-0000285F0000}"/>
    <cellStyle name="Normal 6 3 3 3 5 4" xfId="24359" xr:uid="{00000000-0005-0000-0000-0000295F0000}"/>
    <cellStyle name="Normal 6 3 3 3 6" xfId="24360" xr:uid="{00000000-0005-0000-0000-00002A5F0000}"/>
    <cellStyle name="Normal 6 3 3 3 6 2" xfId="24361" xr:uid="{00000000-0005-0000-0000-00002B5F0000}"/>
    <cellStyle name="Normal 6 3 3 3 6 2 2" xfId="24362" xr:uid="{00000000-0005-0000-0000-00002C5F0000}"/>
    <cellStyle name="Normal 6 3 3 3 6 2 3" xfId="24363" xr:uid="{00000000-0005-0000-0000-00002D5F0000}"/>
    <cellStyle name="Normal 6 3 3 3 6 3" xfId="24364" xr:uid="{00000000-0005-0000-0000-00002E5F0000}"/>
    <cellStyle name="Normal 6 3 3 3 6 4" xfId="24365" xr:uid="{00000000-0005-0000-0000-00002F5F0000}"/>
    <cellStyle name="Normal 6 3 3 3 7" xfId="24366" xr:uid="{00000000-0005-0000-0000-0000305F0000}"/>
    <cellStyle name="Normal 6 3 3 3 7 2" xfId="24367" xr:uid="{00000000-0005-0000-0000-0000315F0000}"/>
    <cellStyle name="Normal 6 3 3 3 7 2 2" xfId="24368" xr:uid="{00000000-0005-0000-0000-0000325F0000}"/>
    <cellStyle name="Normal 6 3 3 3 7 2 3" xfId="24369" xr:uid="{00000000-0005-0000-0000-0000335F0000}"/>
    <cellStyle name="Normal 6 3 3 3 7 3" xfId="24370" xr:uid="{00000000-0005-0000-0000-0000345F0000}"/>
    <cellStyle name="Normal 6 3 3 3 7 4" xfId="24371" xr:uid="{00000000-0005-0000-0000-0000355F0000}"/>
    <cellStyle name="Normal 6 3 3 3 8" xfId="24372" xr:uid="{00000000-0005-0000-0000-0000365F0000}"/>
    <cellStyle name="Normal 6 3 3 3 8 2" xfId="24373" xr:uid="{00000000-0005-0000-0000-0000375F0000}"/>
    <cellStyle name="Normal 6 3 3 3 8 3" xfId="24374" xr:uid="{00000000-0005-0000-0000-0000385F0000}"/>
    <cellStyle name="Normal 6 3 3 3 9" xfId="24375" xr:uid="{00000000-0005-0000-0000-0000395F0000}"/>
    <cellStyle name="Normal 6 3 3 4" xfId="24376" xr:uid="{00000000-0005-0000-0000-00003A5F0000}"/>
    <cellStyle name="Normal 6 3 3 4 2" xfId="24377" xr:uid="{00000000-0005-0000-0000-00003B5F0000}"/>
    <cellStyle name="Normal 6 3 3 4 2 2" xfId="24378" xr:uid="{00000000-0005-0000-0000-00003C5F0000}"/>
    <cellStyle name="Normal 6 3 3 4 2 3" xfId="24379" xr:uid="{00000000-0005-0000-0000-00003D5F0000}"/>
    <cellStyle name="Normal 6 3 3 4 3" xfId="24380" xr:uid="{00000000-0005-0000-0000-00003E5F0000}"/>
    <cellStyle name="Normal 6 3 3 4 4" xfId="24381" xr:uid="{00000000-0005-0000-0000-00003F5F0000}"/>
    <cellStyle name="Normal 6 3 3 5" xfId="24382" xr:uid="{00000000-0005-0000-0000-0000405F0000}"/>
    <cellStyle name="Normal 6 3 3 5 2" xfId="24383" xr:uid="{00000000-0005-0000-0000-0000415F0000}"/>
    <cellStyle name="Normal 6 3 3 5 2 2" xfId="24384" xr:uid="{00000000-0005-0000-0000-0000425F0000}"/>
    <cellStyle name="Normal 6 3 3 5 2 3" xfId="24385" xr:uid="{00000000-0005-0000-0000-0000435F0000}"/>
    <cellStyle name="Normal 6 3 3 5 3" xfId="24386" xr:uid="{00000000-0005-0000-0000-0000445F0000}"/>
    <cellStyle name="Normal 6 3 3 5 4" xfId="24387" xr:uid="{00000000-0005-0000-0000-0000455F0000}"/>
    <cellStyle name="Normal 6 3 3 6" xfId="24388" xr:uid="{00000000-0005-0000-0000-0000465F0000}"/>
    <cellStyle name="Normal 6 3 3 6 2" xfId="24389" xr:uid="{00000000-0005-0000-0000-0000475F0000}"/>
    <cellStyle name="Normal 6 3 3 6 2 2" xfId="24390" xr:uid="{00000000-0005-0000-0000-0000485F0000}"/>
    <cellStyle name="Normal 6 3 3 6 2 3" xfId="24391" xr:uid="{00000000-0005-0000-0000-0000495F0000}"/>
    <cellStyle name="Normal 6 3 3 6 3" xfId="24392" xr:uid="{00000000-0005-0000-0000-00004A5F0000}"/>
    <cellStyle name="Normal 6 3 3 6 4" xfId="24393" xr:uid="{00000000-0005-0000-0000-00004B5F0000}"/>
    <cellStyle name="Normal 6 3 3 7" xfId="24394" xr:uid="{00000000-0005-0000-0000-00004C5F0000}"/>
    <cellStyle name="Normal 6 3 3 7 2" xfId="24395" xr:uid="{00000000-0005-0000-0000-00004D5F0000}"/>
    <cellStyle name="Normal 6 3 3 7 2 2" xfId="24396" xr:uid="{00000000-0005-0000-0000-00004E5F0000}"/>
    <cellStyle name="Normal 6 3 3 7 2 3" xfId="24397" xr:uid="{00000000-0005-0000-0000-00004F5F0000}"/>
    <cellStyle name="Normal 6 3 3 7 3" xfId="24398" xr:uid="{00000000-0005-0000-0000-0000505F0000}"/>
    <cellStyle name="Normal 6 3 3 7 4" xfId="24399" xr:uid="{00000000-0005-0000-0000-0000515F0000}"/>
    <cellStyle name="Normal 6 3 3 8" xfId="24400" xr:uid="{00000000-0005-0000-0000-0000525F0000}"/>
    <cellStyle name="Normal 6 3 3 8 2" xfId="24401" xr:uid="{00000000-0005-0000-0000-0000535F0000}"/>
    <cellStyle name="Normal 6 3 3 8 2 2" xfId="24402" xr:uid="{00000000-0005-0000-0000-0000545F0000}"/>
    <cellStyle name="Normal 6 3 3 8 2 3" xfId="24403" xr:uid="{00000000-0005-0000-0000-0000555F0000}"/>
    <cellStyle name="Normal 6 3 3 8 3" xfId="24404" xr:uid="{00000000-0005-0000-0000-0000565F0000}"/>
    <cellStyle name="Normal 6 3 3 8 4" xfId="24405" xr:uid="{00000000-0005-0000-0000-0000575F0000}"/>
    <cellStyle name="Normal 6 3 3 9" xfId="24406" xr:uid="{00000000-0005-0000-0000-0000585F0000}"/>
    <cellStyle name="Normal 6 3 3 9 2" xfId="24407" xr:uid="{00000000-0005-0000-0000-0000595F0000}"/>
    <cellStyle name="Normal 6 3 3 9 2 2" xfId="24408" xr:uid="{00000000-0005-0000-0000-00005A5F0000}"/>
    <cellStyle name="Normal 6 3 3 9 2 3" xfId="24409" xr:uid="{00000000-0005-0000-0000-00005B5F0000}"/>
    <cellStyle name="Normal 6 3 3 9 3" xfId="24410" xr:uid="{00000000-0005-0000-0000-00005C5F0000}"/>
    <cellStyle name="Normal 6 3 3 9 4" xfId="24411" xr:uid="{00000000-0005-0000-0000-00005D5F0000}"/>
    <cellStyle name="Normal 6 3 4" xfId="24412" xr:uid="{00000000-0005-0000-0000-00005E5F0000}"/>
    <cellStyle name="Normal 6 3 4 10" xfId="24413" xr:uid="{00000000-0005-0000-0000-00005F5F0000}"/>
    <cellStyle name="Normal 6 3 4 10 2" xfId="24414" xr:uid="{00000000-0005-0000-0000-0000605F0000}"/>
    <cellStyle name="Normal 6 3 4 10 3" xfId="24415" xr:uid="{00000000-0005-0000-0000-0000615F0000}"/>
    <cellStyle name="Normal 6 3 4 11" xfId="24416" xr:uid="{00000000-0005-0000-0000-0000625F0000}"/>
    <cellStyle name="Normal 6 3 4 12" xfId="24417" xr:uid="{00000000-0005-0000-0000-0000635F0000}"/>
    <cellStyle name="Normal 6 3 4 2" xfId="24418" xr:uid="{00000000-0005-0000-0000-0000645F0000}"/>
    <cellStyle name="Normal 6 3 4 2 10" xfId="24419" xr:uid="{00000000-0005-0000-0000-0000655F0000}"/>
    <cellStyle name="Normal 6 3 4 2 2" xfId="24420" xr:uid="{00000000-0005-0000-0000-0000665F0000}"/>
    <cellStyle name="Normal 6 3 4 2 2 2" xfId="24421" xr:uid="{00000000-0005-0000-0000-0000675F0000}"/>
    <cellStyle name="Normal 6 3 4 2 2 2 2" xfId="24422" xr:uid="{00000000-0005-0000-0000-0000685F0000}"/>
    <cellStyle name="Normal 6 3 4 2 2 2 3" xfId="24423" xr:uid="{00000000-0005-0000-0000-0000695F0000}"/>
    <cellStyle name="Normal 6 3 4 2 2 3" xfId="24424" xr:uid="{00000000-0005-0000-0000-00006A5F0000}"/>
    <cellStyle name="Normal 6 3 4 2 2 4" xfId="24425" xr:uid="{00000000-0005-0000-0000-00006B5F0000}"/>
    <cellStyle name="Normal 6 3 4 2 3" xfId="24426" xr:uid="{00000000-0005-0000-0000-00006C5F0000}"/>
    <cellStyle name="Normal 6 3 4 2 3 2" xfId="24427" xr:uid="{00000000-0005-0000-0000-00006D5F0000}"/>
    <cellStyle name="Normal 6 3 4 2 3 2 2" xfId="24428" xr:uid="{00000000-0005-0000-0000-00006E5F0000}"/>
    <cellStyle name="Normal 6 3 4 2 3 2 3" xfId="24429" xr:uid="{00000000-0005-0000-0000-00006F5F0000}"/>
    <cellStyle name="Normal 6 3 4 2 3 3" xfId="24430" xr:uid="{00000000-0005-0000-0000-0000705F0000}"/>
    <cellStyle name="Normal 6 3 4 2 3 4" xfId="24431" xr:uid="{00000000-0005-0000-0000-0000715F0000}"/>
    <cellStyle name="Normal 6 3 4 2 4" xfId="24432" xr:uid="{00000000-0005-0000-0000-0000725F0000}"/>
    <cellStyle name="Normal 6 3 4 2 4 2" xfId="24433" xr:uid="{00000000-0005-0000-0000-0000735F0000}"/>
    <cellStyle name="Normal 6 3 4 2 4 2 2" xfId="24434" xr:uid="{00000000-0005-0000-0000-0000745F0000}"/>
    <cellStyle name="Normal 6 3 4 2 4 2 3" xfId="24435" xr:uid="{00000000-0005-0000-0000-0000755F0000}"/>
    <cellStyle name="Normal 6 3 4 2 4 3" xfId="24436" xr:uid="{00000000-0005-0000-0000-0000765F0000}"/>
    <cellStyle name="Normal 6 3 4 2 4 4" xfId="24437" xr:uid="{00000000-0005-0000-0000-0000775F0000}"/>
    <cellStyle name="Normal 6 3 4 2 5" xfId="24438" xr:uid="{00000000-0005-0000-0000-0000785F0000}"/>
    <cellStyle name="Normal 6 3 4 2 5 2" xfId="24439" xr:uid="{00000000-0005-0000-0000-0000795F0000}"/>
    <cellStyle name="Normal 6 3 4 2 5 2 2" xfId="24440" xr:uid="{00000000-0005-0000-0000-00007A5F0000}"/>
    <cellStyle name="Normal 6 3 4 2 5 2 3" xfId="24441" xr:uid="{00000000-0005-0000-0000-00007B5F0000}"/>
    <cellStyle name="Normal 6 3 4 2 5 3" xfId="24442" xr:uid="{00000000-0005-0000-0000-00007C5F0000}"/>
    <cellStyle name="Normal 6 3 4 2 5 4" xfId="24443" xr:uid="{00000000-0005-0000-0000-00007D5F0000}"/>
    <cellStyle name="Normal 6 3 4 2 6" xfId="24444" xr:uid="{00000000-0005-0000-0000-00007E5F0000}"/>
    <cellStyle name="Normal 6 3 4 2 6 2" xfId="24445" xr:uid="{00000000-0005-0000-0000-00007F5F0000}"/>
    <cellStyle name="Normal 6 3 4 2 6 2 2" xfId="24446" xr:uid="{00000000-0005-0000-0000-0000805F0000}"/>
    <cellStyle name="Normal 6 3 4 2 6 2 3" xfId="24447" xr:uid="{00000000-0005-0000-0000-0000815F0000}"/>
    <cellStyle name="Normal 6 3 4 2 6 3" xfId="24448" xr:uid="{00000000-0005-0000-0000-0000825F0000}"/>
    <cellStyle name="Normal 6 3 4 2 6 4" xfId="24449" xr:uid="{00000000-0005-0000-0000-0000835F0000}"/>
    <cellStyle name="Normal 6 3 4 2 7" xfId="24450" xr:uid="{00000000-0005-0000-0000-0000845F0000}"/>
    <cellStyle name="Normal 6 3 4 2 7 2" xfId="24451" xr:uid="{00000000-0005-0000-0000-0000855F0000}"/>
    <cellStyle name="Normal 6 3 4 2 7 2 2" xfId="24452" xr:uid="{00000000-0005-0000-0000-0000865F0000}"/>
    <cellStyle name="Normal 6 3 4 2 7 2 3" xfId="24453" xr:uid="{00000000-0005-0000-0000-0000875F0000}"/>
    <cellStyle name="Normal 6 3 4 2 7 3" xfId="24454" xr:uid="{00000000-0005-0000-0000-0000885F0000}"/>
    <cellStyle name="Normal 6 3 4 2 7 4" xfId="24455" xr:uid="{00000000-0005-0000-0000-0000895F0000}"/>
    <cellStyle name="Normal 6 3 4 2 8" xfId="24456" xr:uid="{00000000-0005-0000-0000-00008A5F0000}"/>
    <cellStyle name="Normal 6 3 4 2 8 2" xfId="24457" xr:uid="{00000000-0005-0000-0000-00008B5F0000}"/>
    <cellStyle name="Normal 6 3 4 2 8 3" xfId="24458" xr:uid="{00000000-0005-0000-0000-00008C5F0000}"/>
    <cellStyle name="Normal 6 3 4 2 9" xfId="24459" xr:uid="{00000000-0005-0000-0000-00008D5F0000}"/>
    <cellStyle name="Normal 6 3 4 3" xfId="24460" xr:uid="{00000000-0005-0000-0000-00008E5F0000}"/>
    <cellStyle name="Normal 6 3 4 3 10" xfId="24461" xr:uid="{00000000-0005-0000-0000-00008F5F0000}"/>
    <cellStyle name="Normal 6 3 4 3 2" xfId="24462" xr:uid="{00000000-0005-0000-0000-0000905F0000}"/>
    <cellStyle name="Normal 6 3 4 3 2 2" xfId="24463" xr:uid="{00000000-0005-0000-0000-0000915F0000}"/>
    <cellStyle name="Normal 6 3 4 3 2 2 2" xfId="24464" xr:uid="{00000000-0005-0000-0000-0000925F0000}"/>
    <cellStyle name="Normal 6 3 4 3 2 2 3" xfId="24465" xr:uid="{00000000-0005-0000-0000-0000935F0000}"/>
    <cellStyle name="Normal 6 3 4 3 2 3" xfId="24466" xr:uid="{00000000-0005-0000-0000-0000945F0000}"/>
    <cellStyle name="Normal 6 3 4 3 2 4" xfId="24467" xr:uid="{00000000-0005-0000-0000-0000955F0000}"/>
    <cellStyle name="Normal 6 3 4 3 3" xfId="24468" xr:uid="{00000000-0005-0000-0000-0000965F0000}"/>
    <cellStyle name="Normal 6 3 4 3 3 2" xfId="24469" xr:uid="{00000000-0005-0000-0000-0000975F0000}"/>
    <cellStyle name="Normal 6 3 4 3 3 2 2" xfId="24470" xr:uid="{00000000-0005-0000-0000-0000985F0000}"/>
    <cellStyle name="Normal 6 3 4 3 3 2 3" xfId="24471" xr:uid="{00000000-0005-0000-0000-0000995F0000}"/>
    <cellStyle name="Normal 6 3 4 3 3 3" xfId="24472" xr:uid="{00000000-0005-0000-0000-00009A5F0000}"/>
    <cellStyle name="Normal 6 3 4 3 3 4" xfId="24473" xr:uid="{00000000-0005-0000-0000-00009B5F0000}"/>
    <cellStyle name="Normal 6 3 4 3 4" xfId="24474" xr:uid="{00000000-0005-0000-0000-00009C5F0000}"/>
    <cellStyle name="Normal 6 3 4 3 4 2" xfId="24475" xr:uid="{00000000-0005-0000-0000-00009D5F0000}"/>
    <cellStyle name="Normal 6 3 4 3 4 2 2" xfId="24476" xr:uid="{00000000-0005-0000-0000-00009E5F0000}"/>
    <cellStyle name="Normal 6 3 4 3 4 2 3" xfId="24477" xr:uid="{00000000-0005-0000-0000-00009F5F0000}"/>
    <cellStyle name="Normal 6 3 4 3 4 3" xfId="24478" xr:uid="{00000000-0005-0000-0000-0000A05F0000}"/>
    <cellStyle name="Normal 6 3 4 3 4 4" xfId="24479" xr:uid="{00000000-0005-0000-0000-0000A15F0000}"/>
    <cellStyle name="Normal 6 3 4 3 5" xfId="24480" xr:uid="{00000000-0005-0000-0000-0000A25F0000}"/>
    <cellStyle name="Normal 6 3 4 3 5 2" xfId="24481" xr:uid="{00000000-0005-0000-0000-0000A35F0000}"/>
    <cellStyle name="Normal 6 3 4 3 5 2 2" xfId="24482" xr:uid="{00000000-0005-0000-0000-0000A45F0000}"/>
    <cellStyle name="Normal 6 3 4 3 5 2 3" xfId="24483" xr:uid="{00000000-0005-0000-0000-0000A55F0000}"/>
    <cellStyle name="Normal 6 3 4 3 5 3" xfId="24484" xr:uid="{00000000-0005-0000-0000-0000A65F0000}"/>
    <cellStyle name="Normal 6 3 4 3 5 4" xfId="24485" xr:uid="{00000000-0005-0000-0000-0000A75F0000}"/>
    <cellStyle name="Normal 6 3 4 3 6" xfId="24486" xr:uid="{00000000-0005-0000-0000-0000A85F0000}"/>
    <cellStyle name="Normal 6 3 4 3 6 2" xfId="24487" xr:uid="{00000000-0005-0000-0000-0000A95F0000}"/>
    <cellStyle name="Normal 6 3 4 3 6 2 2" xfId="24488" xr:uid="{00000000-0005-0000-0000-0000AA5F0000}"/>
    <cellStyle name="Normal 6 3 4 3 6 2 3" xfId="24489" xr:uid="{00000000-0005-0000-0000-0000AB5F0000}"/>
    <cellStyle name="Normal 6 3 4 3 6 3" xfId="24490" xr:uid="{00000000-0005-0000-0000-0000AC5F0000}"/>
    <cellStyle name="Normal 6 3 4 3 6 4" xfId="24491" xr:uid="{00000000-0005-0000-0000-0000AD5F0000}"/>
    <cellStyle name="Normal 6 3 4 3 7" xfId="24492" xr:uid="{00000000-0005-0000-0000-0000AE5F0000}"/>
    <cellStyle name="Normal 6 3 4 3 7 2" xfId="24493" xr:uid="{00000000-0005-0000-0000-0000AF5F0000}"/>
    <cellStyle name="Normal 6 3 4 3 7 2 2" xfId="24494" xr:uid="{00000000-0005-0000-0000-0000B05F0000}"/>
    <cellStyle name="Normal 6 3 4 3 7 2 3" xfId="24495" xr:uid="{00000000-0005-0000-0000-0000B15F0000}"/>
    <cellStyle name="Normal 6 3 4 3 7 3" xfId="24496" xr:uid="{00000000-0005-0000-0000-0000B25F0000}"/>
    <cellStyle name="Normal 6 3 4 3 7 4" xfId="24497" xr:uid="{00000000-0005-0000-0000-0000B35F0000}"/>
    <cellStyle name="Normal 6 3 4 3 8" xfId="24498" xr:uid="{00000000-0005-0000-0000-0000B45F0000}"/>
    <cellStyle name="Normal 6 3 4 3 8 2" xfId="24499" xr:uid="{00000000-0005-0000-0000-0000B55F0000}"/>
    <cellStyle name="Normal 6 3 4 3 8 3" xfId="24500" xr:uid="{00000000-0005-0000-0000-0000B65F0000}"/>
    <cellStyle name="Normal 6 3 4 3 9" xfId="24501" xr:uid="{00000000-0005-0000-0000-0000B75F0000}"/>
    <cellStyle name="Normal 6 3 4 4" xfId="24502" xr:uid="{00000000-0005-0000-0000-0000B85F0000}"/>
    <cellStyle name="Normal 6 3 4 4 2" xfId="24503" xr:uid="{00000000-0005-0000-0000-0000B95F0000}"/>
    <cellStyle name="Normal 6 3 4 4 2 2" xfId="24504" xr:uid="{00000000-0005-0000-0000-0000BA5F0000}"/>
    <cellStyle name="Normal 6 3 4 4 2 3" xfId="24505" xr:uid="{00000000-0005-0000-0000-0000BB5F0000}"/>
    <cellStyle name="Normal 6 3 4 4 3" xfId="24506" xr:uid="{00000000-0005-0000-0000-0000BC5F0000}"/>
    <cellStyle name="Normal 6 3 4 4 4" xfId="24507" xr:uid="{00000000-0005-0000-0000-0000BD5F0000}"/>
    <cellStyle name="Normal 6 3 4 5" xfId="24508" xr:uid="{00000000-0005-0000-0000-0000BE5F0000}"/>
    <cellStyle name="Normal 6 3 4 5 2" xfId="24509" xr:uid="{00000000-0005-0000-0000-0000BF5F0000}"/>
    <cellStyle name="Normal 6 3 4 5 2 2" xfId="24510" xr:uid="{00000000-0005-0000-0000-0000C05F0000}"/>
    <cellStyle name="Normal 6 3 4 5 2 3" xfId="24511" xr:uid="{00000000-0005-0000-0000-0000C15F0000}"/>
    <cellStyle name="Normal 6 3 4 5 3" xfId="24512" xr:uid="{00000000-0005-0000-0000-0000C25F0000}"/>
    <cellStyle name="Normal 6 3 4 5 4" xfId="24513" xr:uid="{00000000-0005-0000-0000-0000C35F0000}"/>
    <cellStyle name="Normal 6 3 4 6" xfId="24514" xr:uid="{00000000-0005-0000-0000-0000C45F0000}"/>
    <cellStyle name="Normal 6 3 4 6 2" xfId="24515" xr:uid="{00000000-0005-0000-0000-0000C55F0000}"/>
    <cellStyle name="Normal 6 3 4 6 2 2" xfId="24516" xr:uid="{00000000-0005-0000-0000-0000C65F0000}"/>
    <cellStyle name="Normal 6 3 4 6 2 3" xfId="24517" xr:uid="{00000000-0005-0000-0000-0000C75F0000}"/>
    <cellStyle name="Normal 6 3 4 6 3" xfId="24518" xr:uid="{00000000-0005-0000-0000-0000C85F0000}"/>
    <cellStyle name="Normal 6 3 4 6 4" xfId="24519" xr:uid="{00000000-0005-0000-0000-0000C95F0000}"/>
    <cellStyle name="Normal 6 3 4 7" xfId="24520" xr:uid="{00000000-0005-0000-0000-0000CA5F0000}"/>
    <cellStyle name="Normal 6 3 4 7 2" xfId="24521" xr:uid="{00000000-0005-0000-0000-0000CB5F0000}"/>
    <cellStyle name="Normal 6 3 4 7 2 2" xfId="24522" xr:uid="{00000000-0005-0000-0000-0000CC5F0000}"/>
    <cellStyle name="Normal 6 3 4 7 2 3" xfId="24523" xr:uid="{00000000-0005-0000-0000-0000CD5F0000}"/>
    <cellStyle name="Normal 6 3 4 7 3" xfId="24524" xr:uid="{00000000-0005-0000-0000-0000CE5F0000}"/>
    <cellStyle name="Normal 6 3 4 7 4" xfId="24525" xr:uid="{00000000-0005-0000-0000-0000CF5F0000}"/>
    <cellStyle name="Normal 6 3 4 8" xfId="24526" xr:uid="{00000000-0005-0000-0000-0000D05F0000}"/>
    <cellStyle name="Normal 6 3 4 8 2" xfId="24527" xr:uid="{00000000-0005-0000-0000-0000D15F0000}"/>
    <cellStyle name="Normal 6 3 4 8 2 2" xfId="24528" xr:uid="{00000000-0005-0000-0000-0000D25F0000}"/>
    <cellStyle name="Normal 6 3 4 8 2 3" xfId="24529" xr:uid="{00000000-0005-0000-0000-0000D35F0000}"/>
    <cellStyle name="Normal 6 3 4 8 3" xfId="24530" xr:uid="{00000000-0005-0000-0000-0000D45F0000}"/>
    <cellStyle name="Normal 6 3 4 8 4" xfId="24531" xr:uid="{00000000-0005-0000-0000-0000D55F0000}"/>
    <cellStyle name="Normal 6 3 4 9" xfId="24532" xr:uid="{00000000-0005-0000-0000-0000D65F0000}"/>
    <cellStyle name="Normal 6 3 4 9 2" xfId="24533" xr:uid="{00000000-0005-0000-0000-0000D75F0000}"/>
    <cellStyle name="Normal 6 3 4 9 2 2" xfId="24534" xr:uid="{00000000-0005-0000-0000-0000D85F0000}"/>
    <cellStyle name="Normal 6 3 4 9 2 3" xfId="24535" xr:uid="{00000000-0005-0000-0000-0000D95F0000}"/>
    <cellStyle name="Normal 6 3 4 9 3" xfId="24536" xr:uid="{00000000-0005-0000-0000-0000DA5F0000}"/>
    <cellStyle name="Normal 6 3 4 9 4" xfId="24537" xr:uid="{00000000-0005-0000-0000-0000DB5F0000}"/>
    <cellStyle name="Normal 6 3 5" xfId="24538" xr:uid="{00000000-0005-0000-0000-0000DC5F0000}"/>
    <cellStyle name="Normal 6 3 5 10" xfId="24539" xr:uid="{00000000-0005-0000-0000-0000DD5F0000}"/>
    <cellStyle name="Normal 6 3 5 2" xfId="24540" xr:uid="{00000000-0005-0000-0000-0000DE5F0000}"/>
    <cellStyle name="Normal 6 3 5 2 2" xfId="24541" xr:uid="{00000000-0005-0000-0000-0000DF5F0000}"/>
    <cellStyle name="Normal 6 3 5 2 2 2" xfId="24542" xr:uid="{00000000-0005-0000-0000-0000E05F0000}"/>
    <cellStyle name="Normal 6 3 5 2 2 3" xfId="24543" xr:uid="{00000000-0005-0000-0000-0000E15F0000}"/>
    <cellStyle name="Normal 6 3 5 2 3" xfId="24544" xr:uid="{00000000-0005-0000-0000-0000E25F0000}"/>
    <cellStyle name="Normal 6 3 5 2 4" xfId="24545" xr:uid="{00000000-0005-0000-0000-0000E35F0000}"/>
    <cellStyle name="Normal 6 3 5 3" xfId="24546" xr:uid="{00000000-0005-0000-0000-0000E45F0000}"/>
    <cellStyle name="Normal 6 3 5 3 2" xfId="24547" xr:uid="{00000000-0005-0000-0000-0000E55F0000}"/>
    <cellStyle name="Normal 6 3 5 3 2 2" xfId="24548" xr:uid="{00000000-0005-0000-0000-0000E65F0000}"/>
    <cellStyle name="Normal 6 3 5 3 2 3" xfId="24549" xr:uid="{00000000-0005-0000-0000-0000E75F0000}"/>
    <cellStyle name="Normal 6 3 5 3 3" xfId="24550" xr:uid="{00000000-0005-0000-0000-0000E85F0000}"/>
    <cellStyle name="Normal 6 3 5 3 4" xfId="24551" xr:uid="{00000000-0005-0000-0000-0000E95F0000}"/>
    <cellStyle name="Normal 6 3 5 4" xfId="24552" xr:uid="{00000000-0005-0000-0000-0000EA5F0000}"/>
    <cellStyle name="Normal 6 3 5 4 2" xfId="24553" xr:uid="{00000000-0005-0000-0000-0000EB5F0000}"/>
    <cellStyle name="Normal 6 3 5 4 2 2" xfId="24554" xr:uid="{00000000-0005-0000-0000-0000EC5F0000}"/>
    <cellStyle name="Normal 6 3 5 4 2 3" xfId="24555" xr:uid="{00000000-0005-0000-0000-0000ED5F0000}"/>
    <cellStyle name="Normal 6 3 5 4 3" xfId="24556" xr:uid="{00000000-0005-0000-0000-0000EE5F0000}"/>
    <cellStyle name="Normal 6 3 5 4 4" xfId="24557" xr:uid="{00000000-0005-0000-0000-0000EF5F0000}"/>
    <cellStyle name="Normal 6 3 5 5" xfId="24558" xr:uid="{00000000-0005-0000-0000-0000F05F0000}"/>
    <cellStyle name="Normal 6 3 5 5 2" xfId="24559" xr:uid="{00000000-0005-0000-0000-0000F15F0000}"/>
    <cellStyle name="Normal 6 3 5 5 2 2" xfId="24560" xr:uid="{00000000-0005-0000-0000-0000F25F0000}"/>
    <cellStyle name="Normal 6 3 5 5 2 3" xfId="24561" xr:uid="{00000000-0005-0000-0000-0000F35F0000}"/>
    <cellStyle name="Normal 6 3 5 5 3" xfId="24562" xr:uid="{00000000-0005-0000-0000-0000F45F0000}"/>
    <cellStyle name="Normal 6 3 5 5 4" xfId="24563" xr:uid="{00000000-0005-0000-0000-0000F55F0000}"/>
    <cellStyle name="Normal 6 3 5 6" xfId="24564" xr:uid="{00000000-0005-0000-0000-0000F65F0000}"/>
    <cellStyle name="Normal 6 3 5 6 2" xfId="24565" xr:uid="{00000000-0005-0000-0000-0000F75F0000}"/>
    <cellStyle name="Normal 6 3 5 6 2 2" xfId="24566" xr:uid="{00000000-0005-0000-0000-0000F85F0000}"/>
    <cellStyle name="Normal 6 3 5 6 2 3" xfId="24567" xr:uid="{00000000-0005-0000-0000-0000F95F0000}"/>
    <cellStyle name="Normal 6 3 5 6 3" xfId="24568" xr:uid="{00000000-0005-0000-0000-0000FA5F0000}"/>
    <cellStyle name="Normal 6 3 5 6 4" xfId="24569" xr:uid="{00000000-0005-0000-0000-0000FB5F0000}"/>
    <cellStyle name="Normal 6 3 5 7" xfId="24570" xr:uid="{00000000-0005-0000-0000-0000FC5F0000}"/>
    <cellStyle name="Normal 6 3 5 7 2" xfId="24571" xr:uid="{00000000-0005-0000-0000-0000FD5F0000}"/>
    <cellStyle name="Normal 6 3 5 7 2 2" xfId="24572" xr:uid="{00000000-0005-0000-0000-0000FE5F0000}"/>
    <cellStyle name="Normal 6 3 5 7 2 3" xfId="24573" xr:uid="{00000000-0005-0000-0000-0000FF5F0000}"/>
    <cellStyle name="Normal 6 3 5 7 3" xfId="24574" xr:uid="{00000000-0005-0000-0000-000000600000}"/>
    <cellStyle name="Normal 6 3 5 7 4" xfId="24575" xr:uid="{00000000-0005-0000-0000-000001600000}"/>
    <cellStyle name="Normal 6 3 5 8" xfId="24576" xr:uid="{00000000-0005-0000-0000-000002600000}"/>
    <cellStyle name="Normal 6 3 5 8 2" xfId="24577" xr:uid="{00000000-0005-0000-0000-000003600000}"/>
    <cellStyle name="Normal 6 3 5 8 3" xfId="24578" xr:uid="{00000000-0005-0000-0000-000004600000}"/>
    <cellStyle name="Normal 6 3 5 9" xfId="24579" xr:uid="{00000000-0005-0000-0000-000005600000}"/>
    <cellStyle name="Normal 6 3 6" xfId="24580" xr:uid="{00000000-0005-0000-0000-000006600000}"/>
    <cellStyle name="Normal 6 3 6 10" xfId="24581" xr:uid="{00000000-0005-0000-0000-000007600000}"/>
    <cellStyle name="Normal 6 3 6 2" xfId="24582" xr:uid="{00000000-0005-0000-0000-000008600000}"/>
    <cellStyle name="Normal 6 3 6 2 2" xfId="24583" xr:uid="{00000000-0005-0000-0000-000009600000}"/>
    <cellStyle name="Normal 6 3 6 2 2 2" xfId="24584" xr:uid="{00000000-0005-0000-0000-00000A600000}"/>
    <cellStyle name="Normal 6 3 6 2 2 3" xfId="24585" xr:uid="{00000000-0005-0000-0000-00000B600000}"/>
    <cellStyle name="Normal 6 3 6 2 3" xfId="24586" xr:uid="{00000000-0005-0000-0000-00000C600000}"/>
    <cellStyle name="Normal 6 3 6 2 4" xfId="24587" xr:uid="{00000000-0005-0000-0000-00000D600000}"/>
    <cellStyle name="Normal 6 3 6 3" xfId="24588" xr:uid="{00000000-0005-0000-0000-00000E600000}"/>
    <cellStyle name="Normal 6 3 6 3 2" xfId="24589" xr:uid="{00000000-0005-0000-0000-00000F600000}"/>
    <cellStyle name="Normal 6 3 6 3 2 2" xfId="24590" xr:uid="{00000000-0005-0000-0000-000010600000}"/>
    <cellStyle name="Normal 6 3 6 3 2 3" xfId="24591" xr:uid="{00000000-0005-0000-0000-000011600000}"/>
    <cellStyle name="Normal 6 3 6 3 3" xfId="24592" xr:uid="{00000000-0005-0000-0000-000012600000}"/>
    <cellStyle name="Normal 6 3 6 3 4" xfId="24593" xr:uid="{00000000-0005-0000-0000-000013600000}"/>
    <cellStyle name="Normal 6 3 6 4" xfId="24594" xr:uid="{00000000-0005-0000-0000-000014600000}"/>
    <cellStyle name="Normal 6 3 6 4 2" xfId="24595" xr:uid="{00000000-0005-0000-0000-000015600000}"/>
    <cellStyle name="Normal 6 3 6 4 2 2" xfId="24596" xr:uid="{00000000-0005-0000-0000-000016600000}"/>
    <cellStyle name="Normal 6 3 6 4 2 3" xfId="24597" xr:uid="{00000000-0005-0000-0000-000017600000}"/>
    <cellStyle name="Normal 6 3 6 4 3" xfId="24598" xr:uid="{00000000-0005-0000-0000-000018600000}"/>
    <cellStyle name="Normal 6 3 6 4 4" xfId="24599" xr:uid="{00000000-0005-0000-0000-000019600000}"/>
    <cellStyle name="Normal 6 3 6 5" xfId="24600" xr:uid="{00000000-0005-0000-0000-00001A600000}"/>
    <cellStyle name="Normal 6 3 6 5 2" xfId="24601" xr:uid="{00000000-0005-0000-0000-00001B600000}"/>
    <cellStyle name="Normal 6 3 6 5 2 2" xfId="24602" xr:uid="{00000000-0005-0000-0000-00001C600000}"/>
    <cellStyle name="Normal 6 3 6 5 2 3" xfId="24603" xr:uid="{00000000-0005-0000-0000-00001D600000}"/>
    <cellStyle name="Normal 6 3 6 5 3" xfId="24604" xr:uid="{00000000-0005-0000-0000-00001E600000}"/>
    <cellStyle name="Normal 6 3 6 5 4" xfId="24605" xr:uid="{00000000-0005-0000-0000-00001F600000}"/>
    <cellStyle name="Normal 6 3 6 6" xfId="24606" xr:uid="{00000000-0005-0000-0000-000020600000}"/>
    <cellStyle name="Normal 6 3 6 6 2" xfId="24607" xr:uid="{00000000-0005-0000-0000-000021600000}"/>
    <cellStyle name="Normal 6 3 6 6 2 2" xfId="24608" xr:uid="{00000000-0005-0000-0000-000022600000}"/>
    <cellStyle name="Normal 6 3 6 6 2 3" xfId="24609" xr:uid="{00000000-0005-0000-0000-000023600000}"/>
    <cellStyle name="Normal 6 3 6 6 3" xfId="24610" xr:uid="{00000000-0005-0000-0000-000024600000}"/>
    <cellStyle name="Normal 6 3 6 6 4" xfId="24611" xr:uid="{00000000-0005-0000-0000-000025600000}"/>
    <cellStyle name="Normal 6 3 6 7" xfId="24612" xr:uid="{00000000-0005-0000-0000-000026600000}"/>
    <cellStyle name="Normal 6 3 6 7 2" xfId="24613" xr:uid="{00000000-0005-0000-0000-000027600000}"/>
    <cellStyle name="Normal 6 3 6 7 2 2" xfId="24614" xr:uid="{00000000-0005-0000-0000-000028600000}"/>
    <cellStyle name="Normal 6 3 6 7 2 3" xfId="24615" xr:uid="{00000000-0005-0000-0000-000029600000}"/>
    <cellStyle name="Normal 6 3 6 7 3" xfId="24616" xr:uid="{00000000-0005-0000-0000-00002A600000}"/>
    <cellStyle name="Normal 6 3 6 7 4" xfId="24617" xr:uid="{00000000-0005-0000-0000-00002B600000}"/>
    <cellStyle name="Normal 6 3 6 8" xfId="24618" xr:uid="{00000000-0005-0000-0000-00002C600000}"/>
    <cellStyle name="Normal 6 3 6 8 2" xfId="24619" xr:uid="{00000000-0005-0000-0000-00002D600000}"/>
    <cellStyle name="Normal 6 3 6 8 3" xfId="24620" xr:uid="{00000000-0005-0000-0000-00002E600000}"/>
    <cellStyle name="Normal 6 3 6 9" xfId="24621" xr:uid="{00000000-0005-0000-0000-00002F600000}"/>
    <cellStyle name="Normal 6 3 7" xfId="24622" xr:uid="{00000000-0005-0000-0000-000030600000}"/>
    <cellStyle name="Normal 6 3 7 2" xfId="24623" xr:uid="{00000000-0005-0000-0000-000031600000}"/>
    <cellStyle name="Normal 6 3 7 2 2" xfId="24624" xr:uid="{00000000-0005-0000-0000-000032600000}"/>
    <cellStyle name="Normal 6 3 7 2 3" xfId="24625" xr:uid="{00000000-0005-0000-0000-000033600000}"/>
    <cellStyle name="Normal 6 3 7 3" xfId="24626" xr:uid="{00000000-0005-0000-0000-000034600000}"/>
    <cellStyle name="Normal 6 3 7 4" xfId="24627" xr:uid="{00000000-0005-0000-0000-000035600000}"/>
    <cellStyle name="Normal 6 3 8" xfId="24628" xr:uid="{00000000-0005-0000-0000-000036600000}"/>
    <cellStyle name="Normal 6 3 8 2" xfId="24629" xr:uid="{00000000-0005-0000-0000-000037600000}"/>
    <cellStyle name="Normal 6 3 8 2 2" xfId="24630" xr:uid="{00000000-0005-0000-0000-000038600000}"/>
    <cellStyle name="Normal 6 3 8 2 3" xfId="24631" xr:uid="{00000000-0005-0000-0000-000039600000}"/>
    <cellStyle name="Normal 6 3 8 3" xfId="24632" xr:uid="{00000000-0005-0000-0000-00003A600000}"/>
    <cellStyle name="Normal 6 3 8 4" xfId="24633" xr:uid="{00000000-0005-0000-0000-00003B600000}"/>
    <cellStyle name="Normal 6 3 9" xfId="24634" xr:uid="{00000000-0005-0000-0000-00003C600000}"/>
    <cellStyle name="Normal 6 3 9 2" xfId="24635" xr:uid="{00000000-0005-0000-0000-00003D600000}"/>
    <cellStyle name="Normal 6 3 9 2 2" xfId="24636" xr:uid="{00000000-0005-0000-0000-00003E600000}"/>
    <cellStyle name="Normal 6 3 9 2 3" xfId="24637" xr:uid="{00000000-0005-0000-0000-00003F600000}"/>
    <cellStyle name="Normal 6 3 9 3" xfId="24638" xr:uid="{00000000-0005-0000-0000-000040600000}"/>
    <cellStyle name="Normal 6 3 9 4" xfId="24639" xr:uid="{00000000-0005-0000-0000-000041600000}"/>
    <cellStyle name="Normal 6 4" xfId="24640" xr:uid="{00000000-0005-0000-0000-000042600000}"/>
    <cellStyle name="Normal 6 5" xfId="24641" xr:uid="{00000000-0005-0000-0000-000043600000}"/>
    <cellStyle name="Normal 6 6" xfId="24642" xr:uid="{00000000-0005-0000-0000-000044600000}"/>
    <cellStyle name="Normal 6 6 10" xfId="24643" xr:uid="{00000000-0005-0000-0000-000045600000}"/>
    <cellStyle name="Normal 6 6 10 2" xfId="24644" xr:uid="{00000000-0005-0000-0000-000046600000}"/>
    <cellStyle name="Normal 6 6 10 3" xfId="24645" xr:uid="{00000000-0005-0000-0000-000047600000}"/>
    <cellStyle name="Normal 6 6 11" xfId="24646" xr:uid="{00000000-0005-0000-0000-000048600000}"/>
    <cellStyle name="Normal 6 6 12" xfId="24647" xr:uid="{00000000-0005-0000-0000-000049600000}"/>
    <cellStyle name="Normal 6 6 2" xfId="24648" xr:uid="{00000000-0005-0000-0000-00004A600000}"/>
    <cellStyle name="Normal 6 6 2 10" xfId="24649" xr:uid="{00000000-0005-0000-0000-00004B600000}"/>
    <cellStyle name="Normal 6 6 2 2" xfId="24650" xr:uid="{00000000-0005-0000-0000-00004C600000}"/>
    <cellStyle name="Normal 6 6 2 2 2" xfId="24651" xr:uid="{00000000-0005-0000-0000-00004D600000}"/>
    <cellStyle name="Normal 6 6 2 2 2 2" xfId="24652" xr:uid="{00000000-0005-0000-0000-00004E600000}"/>
    <cellStyle name="Normal 6 6 2 2 2 3" xfId="24653" xr:uid="{00000000-0005-0000-0000-00004F600000}"/>
    <cellStyle name="Normal 6 6 2 2 3" xfId="24654" xr:uid="{00000000-0005-0000-0000-000050600000}"/>
    <cellStyle name="Normal 6 6 2 2 4" xfId="24655" xr:uid="{00000000-0005-0000-0000-000051600000}"/>
    <cellStyle name="Normal 6 6 2 3" xfId="24656" xr:uid="{00000000-0005-0000-0000-000052600000}"/>
    <cellStyle name="Normal 6 6 2 3 2" xfId="24657" xr:uid="{00000000-0005-0000-0000-000053600000}"/>
    <cellStyle name="Normal 6 6 2 3 2 2" xfId="24658" xr:uid="{00000000-0005-0000-0000-000054600000}"/>
    <cellStyle name="Normal 6 6 2 3 2 3" xfId="24659" xr:uid="{00000000-0005-0000-0000-000055600000}"/>
    <cellStyle name="Normal 6 6 2 3 3" xfId="24660" xr:uid="{00000000-0005-0000-0000-000056600000}"/>
    <cellStyle name="Normal 6 6 2 3 4" xfId="24661" xr:uid="{00000000-0005-0000-0000-000057600000}"/>
    <cellStyle name="Normal 6 6 2 4" xfId="24662" xr:uid="{00000000-0005-0000-0000-000058600000}"/>
    <cellStyle name="Normal 6 6 2 4 2" xfId="24663" xr:uid="{00000000-0005-0000-0000-000059600000}"/>
    <cellStyle name="Normal 6 6 2 4 2 2" xfId="24664" xr:uid="{00000000-0005-0000-0000-00005A600000}"/>
    <cellStyle name="Normal 6 6 2 4 2 3" xfId="24665" xr:uid="{00000000-0005-0000-0000-00005B600000}"/>
    <cellStyle name="Normal 6 6 2 4 3" xfId="24666" xr:uid="{00000000-0005-0000-0000-00005C600000}"/>
    <cellStyle name="Normal 6 6 2 4 4" xfId="24667" xr:uid="{00000000-0005-0000-0000-00005D600000}"/>
    <cellStyle name="Normal 6 6 2 5" xfId="24668" xr:uid="{00000000-0005-0000-0000-00005E600000}"/>
    <cellStyle name="Normal 6 6 2 5 2" xfId="24669" xr:uid="{00000000-0005-0000-0000-00005F600000}"/>
    <cellStyle name="Normal 6 6 2 5 2 2" xfId="24670" xr:uid="{00000000-0005-0000-0000-000060600000}"/>
    <cellStyle name="Normal 6 6 2 5 2 3" xfId="24671" xr:uid="{00000000-0005-0000-0000-000061600000}"/>
    <cellStyle name="Normal 6 6 2 5 3" xfId="24672" xr:uid="{00000000-0005-0000-0000-000062600000}"/>
    <cellStyle name="Normal 6 6 2 5 4" xfId="24673" xr:uid="{00000000-0005-0000-0000-000063600000}"/>
    <cellStyle name="Normal 6 6 2 6" xfId="24674" xr:uid="{00000000-0005-0000-0000-000064600000}"/>
    <cellStyle name="Normal 6 6 2 6 2" xfId="24675" xr:uid="{00000000-0005-0000-0000-000065600000}"/>
    <cellStyle name="Normal 6 6 2 6 2 2" xfId="24676" xr:uid="{00000000-0005-0000-0000-000066600000}"/>
    <cellStyle name="Normal 6 6 2 6 2 3" xfId="24677" xr:uid="{00000000-0005-0000-0000-000067600000}"/>
    <cellStyle name="Normal 6 6 2 6 3" xfId="24678" xr:uid="{00000000-0005-0000-0000-000068600000}"/>
    <cellStyle name="Normal 6 6 2 6 4" xfId="24679" xr:uid="{00000000-0005-0000-0000-000069600000}"/>
    <cellStyle name="Normal 6 6 2 7" xfId="24680" xr:uid="{00000000-0005-0000-0000-00006A600000}"/>
    <cellStyle name="Normal 6 6 2 7 2" xfId="24681" xr:uid="{00000000-0005-0000-0000-00006B600000}"/>
    <cellStyle name="Normal 6 6 2 7 2 2" xfId="24682" xr:uid="{00000000-0005-0000-0000-00006C600000}"/>
    <cellStyle name="Normal 6 6 2 7 2 3" xfId="24683" xr:uid="{00000000-0005-0000-0000-00006D600000}"/>
    <cellStyle name="Normal 6 6 2 7 3" xfId="24684" xr:uid="{00000000-0005-0000-0000-00006E600000}"/>
    <cellStyle name="Normal 6 6 2 7 4" xfId="24685" xr:uid="{00000000-0005-0000-0000-00006F600000}"/>
    <cellStyle name="Normal 6 6 2 8" xfId="24686" xr:uid="{00000000-0005-0000-0000-000070600000}"/>
    <cellStyle name="Normal 6 6 2 8 2" xfId="24687" xr:uid="{00000000-0005-0000-0000-000071600000}"/>
    <cellStyle name="Normal 6 6 2 8 3" xfId="24688" xr:uid="{00000000-0005-0000-0000-000072600000}"/>
    <cellStyle name="Normal 6 6 2 9" xfId="24689" xr:uid="{00000000-0005-0000-0000-000073600000}"/>
    <cellStyle name="Normal 6 6 3" xfId="24690" xr:uid="{00000000-0005-0000-0000-000074600000}"/>
    <cellStyle name="Normal 6 6 3 10" xfId="24691" xr:uid="{00000000-0005-0000-0000-000075600000}"/>
    <cellStyle name="Normal 6 6 3 2" xfId="24692" xr:uid="{00000000-0005-0000-0000-000076600000}"/>
    <cellStyle name="Normal 6 6 3 2 2" xfId="24693" xr:uid="{00000000-0005-0000-0000-000077600000}"/>
    <cellStyle name="Normal 6 6 3 2 2 2" xfId="24694" xr:uid="{00000000-0005-0000-0000-000078600000}"/>
    <cellStyle name="Normal 6 6 3 2 2 3" xfId="24695" xr:uid="{00000000-0005-0000-0000-000079600000}"/>
    <cellStyle name="Normal 6 6 3 2 3" xfId="24696" xr:uid="{00000000-0005-0000-0000-00007A600000}"/>
    <cellStyle name="Normal 6 6 3 2 4" xfId="24697" xr:uid="{00000000-0005-0000-0000-00007B600000}"/>
    <cellStyle name="Normal 6 6 3 3" xfId="24698" xr:uid="{00000000-0005-0000-0000-00007C600000}"/>
    <cellStyle name="Normal 6 6 3 3 2" xfId="24699" xr:uid="{00000000-0005-0000-0000-00007D600000}"/>
    <cellStyle name="Normal 6 6 3 3 2 2" xfId="24700" xr:uid="{00000000-0005-0000-0000-00007E600000}"/>
    <cellStyle name="Normal 6 6 3 3 2 3" xfId="24701" xr:uid="{00000000-0005-0000-0000-00007F600000}"/>
    <cellStyle name="Normal 6 6 3 3 3" xfId="24702" xr:uid="{00000000-0005-0000-0000-000080600000}"/>
    <cellStyle name="Normal 6 6 3 3 4" xfId="24703" xr:uid="{00000000-0005-0000-0000-000081600000}"/>
    <cellStyle name="Normal 6 6 3 4" xfId="24704" xr:uid="{00000000-0005-0000-0000-000082600000}"/>
    <cellStyle name="Normal 6 6 3 4 2" xfId="24705" xr:uid="{00000000-0005-0000-0000-000083600000}"/>
    <cellStyle name="Normal 6 6 3 4 2 2" xfId="24706" xr:uid="{00000000-0005-0000-0000-000084600000}"/>
    <cellStyle name="Normal 6 6 3 4 2 3" xfId="24707" xr:uid="{00000000-0005-0000-0000-000085600000}"/>
    <cellStyle name="Normal 6 6 3 4 3" xfId="24708" xr:uid="{00000000-0005-0000-0000-000086600000}"/>
    <cellStyle name="Normal 6 6 3 4 4" xfId="24709" xr:uid="{00000000-0005-0000-0000-000087600000}"/>
    <cellStyle name="Normal 6 6 3 5" xfId="24710" xr:uid="{00000000-0005-0000-0000-000088600000}"/>
    <cellStyle name="Normal 6 6 3 5 2" xfId="24711" xr:uid="{00000000-0005-0000-0000-000089600000}"/>
    <cellStyle name="Normal 6 6 3 5 2 2" xfId="24712" xr:uid="{00000000-0005-0000-0000-00008A600000}"/>
    <cellStyle name="Normal 6 6 3 5 2 3" xfId="24713" xr:uid="{00000000-0005-0000-0000-00008B600000}"/>
    <cellStyle name="Normal 6 6 3 5 3" xfId="24714" xr:uid="{00000000-0005-0000-0000-00008C600000}"/>
    <cellStyle name="Normal 6 6 3 5 4" xfId="24715" xr:uid="{00000000-0005-0000-0000-00008D600000}"/>
    <cellStyle name="Normal 6 6 3 6" xfId="24716" xr:uid="{00000000-0005-0000-0000-00008E600000}"/>
    <cellStyle name="Normal 6 6 3 6 2" xfId="24717" xr:uid="{00000000-0005-0000-0000-00008F600000}"/>
    <cellStyle name="Normal 6 6 3 6 2 2" xfId="24718" xr:uid="{00000000-0005-0000-0000-000090600000}"/>
    <cellStyle name="Normal 6 6 3 6 2 3" xfId="24719" xr:uid="{00000000-0005-0000-0000-000091600000}"/>
    <cellStyle name="Normal 6 6 3 6 3" xfId="24720" xr:uid="{00000000-0005-0000-0000-000092600000}"/>
    <cellStyle name="Normal 6 6 3 6 4" xfId="24721" xr:uid="{00000000-0005-0000-0000-000093600000}"/>
    <cellStyle name="Normal 6 6 3 7" xfId="24722" xr:uid="{00000000-0005-0000-0000-000094600000}"/>
    <cellStyle name="Normal 6 6 3 7 2" xfId="24723" xr:uid="{00000000-0005-0000-0000-000095600000}"/>
    <cellStyle name="Normal 6 6 3 7 2 2" xfId="24724" xr:uid="{00000000-0005-0000-0000-000096600000}"/>
    <cellStyle name="Normal 6 6 3 7 2 3" xfId="24725" xr:uid="{00000000-0005-0000-0000-000097600000}"/>
    <cellStyle name="Normal 6 6 3 7 3" xfId="24726" xr:uid="{00000000-0005-0000-0000-000098600000}"/>
    <cellStyle name="Normal 6 6 3 7 4" xfId="24727" xr:uid="{00000000-0005-0000-0000-000099600000}"/>
    <cellStyle name="Normal 6 6 3 8" xfId="24728" xr:uid="{00000000-0005-0000-0000-00009A600000}"/>
    <cellStyle name="Normal 6 6 3 8 2" xfId="24729" xr:uid="{00000000-0005-0000-0000-00009B600000}"/>
    <cellStyle name="Normal 6 6 3 8 3" xfId="24730" xr:uid="{00000000-0005-0000-0000-00009C600000}"/>
    <cellStyle name="Normal 6 6 3 9" xfId="24731" xr:uid="{00000000-0005-0000-0000-00009D600000}"/>
    <cellStyle name="Normal 6 6 4" xfId="24732" xr:uid="{00000000-0005-0000-0000-00009E600000}"/>
    <cellStyle name="Normal 6 6 4 2" xfId="24733" xr:uid="{00000000-0005-0000-0000-00009F600000}"/>
    <cellStyle name="Normal 6 6 4 2 2" xfId="24734" xr:uid="{00000000-0005-0000-0000-0000A0600000}"/>
    <cellStyle name="Normal 6 6 4 2 3" xfId="24735" xr:uid="{00000000-0005-0000-0000-0000A1600000}"/>
    <cellStyle name="Normal 6 6 4 3" xfId="24736" xr:uid="{00000000-0005-0000-0000-0000A2600000}"/>
    <cellStyle name="Normal 6 6 4 4" xfId="24737" xr:uid="{00000000-0005-0000-0000-0000A3600000}"/>
    <cellStyle name="Normal 6 6 5" xfId="24738" xr:uid="{00000000-0005-0000-0000-0000A4600000}"/>
    <cellStyle name="Normal 6 6 5 2" xfId="24739" xr:uid="{00000000-0005-0000-0000-0000A5600000}"/>
    <cellStyle name="Normal 6 6 5 2 2" xfId="24740" xr:uid="{00000000-0005-0000-0000-0000A6600000}"/>
    <cellStyle name="Normal 6 6 5 2 3" xfId="24741" xr:uid="{00000000-0005-0000-0000-0000A7600000}"/>
    <cellStyle name="Normal 6 6 5 3" xfId="24742" xr:uid="{00000000-0005-0000-0000-0000A8600000}"/>
    <cellStyle name="Normal 6 6 5 4" xfId="24743" xr:uid="{00000000-0005-0000-0000-0000A9600000}"/>
    <cellStyle name="Normal 6 6 6" xfId="24744" xr:uid="{00000000-0005-0000-0000-0000AA600000}"/>
    <cellStyle name="Normal 6 6 6 2" xfId="24745" xr:uid="{00000000-0005-0000-0000-0000AB600000}"/>
    <cellStyle name="Normal 6 6 6 2 2" xfId="24746" xr:uid="{00000000-0005-0000-0000-0000AC600000}"/>
    <cellStyle name="Normal 6 6 6 2 3" xfId="24747" xr:uid="{00000000-0005-0000-0000-0000AD600000}"/>
    <cellStyle name="Normal 6 6 6 3" xfId="24748" xr:uid="{00000000-0005-0000-0000-0000AE600000}"/>
    <cellStyle name="Normal 6 6 6 4" xfId="24749" xr:uid="{00000000-0005-0000-0000-0000AF600000}"/>
    <cellStyle name="Normal 6 6 7" xfId="24750" xr:uid="{00000000-0005-0000-0000-0000B0600000}"/>
    <cellStyle name="Normal 6 6 7 2" xfId="24751" xr:uid="{00000000-0005-0000-0000-0000B1600000}"/>
    <cellStyle name="Normal 6 6 7 2 2" xfId="24752" xr:uid="{00000000-0005-0000-0000-0000B2600000}"/>
    <cellStyle name="Normal 6 6 7 2 3" xfId="24753" xr:uid="{00000000-0005-0000-0000-0000B3600000}"/>
    <cellStyle name="Normal 6 6 7 3" xfId="24754" xr:uid="{00000000-0005-0000-0000-0000B4600000}"/>
    <cellStyle name="Normal 6 6 7 4" xfId="24755" xr:uid="{00000000-0005-0000-0000-0000B5600000}"/>
    <cellStyle name="Normal 6 6 8" xfId="24756" xr:uid="{00000000-0005-0000-0000-0000B6600000}"/>
    <cellStyle name="Normal 6 6 8 2" xfId="24757" xr:uid="{00000000-0005-0000-0000-0000B7600000}"/>
    <cellStyle name="Normal 6 6 8 2 2" xfId="24758" xr:uid="{00000000-0005-0000-0000-0000B8600000}"/>
    <cellStyle name="Normal 6 6 8 2 3" xfId="24759" xr:uid="{00000000-0005-0000-0000-0000B9600000}"/>
    <cellStyle name="Normal 6 6 8 3" xfId="24760" xr:uid="{00000000-0005-0000-0000-0000BA600000}"/>
    <cellStyle name="Normal 6 6 8 4" xfId="24761" xr:uid="{00000000-0005-0000-0000-0000BB600000}"/>
    <cellStyle name="Normal 6 6 9" xfId="24762" xr:uid="{00000000-0005-0000-0000-0000BC600000}"/>
    <cellStyle name="Normal 6 6 9 2" xfId="24763" xr:uid="{00000000-0005-0000-0000-0000BD600000}"/>
    <cellStyle name="Normal 6 6 9 2 2" xfId="24764" xr:uid="{00000000-0005-0000-0000-0000BE600000}"/>
    <cellStyle name="Normal 6 6 9 2 3" xfId="24765" xr:uid="{00000000-0005-0000-0000-0000BF600000}"/>
    <cellStyle name="Normal 6 6 9 3" xfId="24766" xr:uid="{00000000-0005-0000-0000-0000C0600000}"/>
    <cellStyle name="Normal 6 6 9 4" xfId="24767" xr:uid="{00000000-0005-0000-0000-0000C1600000}"/>
    <cellStyle name="Normal 6 7" xfId="24768" xr:uid="{00000000-0005-0000-0000-0000C2600000}"/>
    <cellStyle name="Normal 6 7 2" xfId="24769" xr:uid="{00000000-0005-0000-0000-0000C3600000}"/>
    <cellStyle name="Normal 6 7 3" xfId="24770" xr:uid="{00000000-0005-0000-0000-0000C4600000}"/>
    <cellStyle name="Normal 6 7 3 2" xfId="24771" xr:uid="{00000000-0005-0000-0000-0000C5600000}"/>
    <cellStyle name="Normal 6 7 3 3" xfId="24772" xr:uid="{00000000-0005-0000-0000-0000C6600000}"/>
    <cellStyle name="Normal 6 8" xfId="24773" xr:uid="{00000000-0005-0000-0000-0000C7600000}"/>
    <cellStyle name="Normal 7" xfId="24774" xr:uid="{00000000-0005-0000-0000-0000C8600000}"/>
    <cellStyle name="Normal 7 10" xfId="24775" xr:uid="{00000000-0005-0000-0000-0000C9600000}"/>
    <cellStyle name="Normal 7 10 2" xfId="24776" xr:uid="{00000000-0005-0000-0000-0000CA600000}"/>
    <cellStyle name="Normal 7 10 2 2" xfId="24777" xr:uid="{00000000-0005-0000-0000-0000CB600000}"/>
    <cellStyle name="Normal 7 10 2 3" xfId="24778" xr:uid="{00000000-0005-0000-0000-0000CC600000}"/>
    <cellStyle name="Normal 7 10 3" xfId="24779" xr:uid="{00000000-0005-0000-0000-0000CD600000}"/>
    <cellStyle name="Normal 7 10 4" xfId="24780" xr:uid="{00000000-0005-0000-0000-0000CE600000}"/>
    <cellStyle name="Normal 7 11" xfId="24781" xr:uid="{00000000-0005-0000-0000-0000CF600000}"/>
    <cellStyle name="Normal 7 11 2" xfId="24782" xr:uid="{00000000-0005-0000-0000-0000D0600000}"/>
    <cellStyle name="Normal 7 11 2 2" xfId="24783" xr:uid="{00000000-0005-0000-0000-0000D1600000}"/>
    <cellStyle name="Normal 7 11 2 3" xfId="24784" xr:uid="{00000000-0005-0000-0000-0000D2600000}"/>
    <cellStyle name="Normal 7 11 3" xfId="24785" xr:uid="{00000000-0005-0000-0000-0000D3600000}"/>
    <cellStyle name="Normal 7 11 4" xfId="24786" xr:uid="{00000000-0005-0000-0000-0000D4600000}"/>
    <cellStyle name="Normal 7 12" xfId="24787" xr:uid="{00000000-0005-0000-0000-0000D5600000}"/>
    <cellStyle name="Normal 7 12 2" xfId="24788" xr:uid="{00000000-0005-0000-0000-0000D6600000}"/>
    <cellStyle name="Normal 7 12 2 2" xfId="24789" xr:uid="{00000000-0005-0000-0000-0000D7600000}"/>
    <cellStyle name="Normal 7 12 2 3" xfId="24790" xr:uid="{00000000-0005-0000-0000-0000D8600000}"/>
    <cellStyle name="Normal 7 12 3" xfId="24791" xr:uid="{00000000-0005-0000-0000-0000D9600000}"/>
    <cellStyle name="Normal 7 12 4" xfId="24792" xr:uid="{00000000-0005-0000-0000-0000DA600000}"/>
    <cellStyle name="Normal 7 13" xfId="24793" xr:uid="{00000000-0005-0000-0000-0000DB600000}"/>
    <cellStyle name="Normal 7 13 2" xfId="24794" xr:uid="{00000000-0005-0000-0000-0000DC600000}"/>
    <cellStyle name="Normal 7 13 2 2" xfId="24795" xr:uid="{00000000-0005-0000-0000-0000DD600000}"/>
    <cellStyle name="Normal 7 13 2 3" xfId="24796" xr:uid="{00000000-0005-0000-0000-0000DE600000}"/>
    <cellStyle name="Normal 7 13 3" xfId="24797" xr:uid="{00000000-0005-0000-0000-0000DF600000}"/>
    <cellStyle name="Normal 7 13 4" xfId="24798" xr:uid="{00000000-0005-0000-0000-0000E0600000}"/>
    <cellStyle name="Normal 7 14" xfId="24799" xr:uid="{00000000-0005-0000-0000-0000E1600000}"/>
    <cellStyle name="Normal 7 14 2" xfId="24800" xr:uid="{00000000-0005-0000-0000-0000E2600000}"/>
    <cellStyle name="Normal 7 14 2 2" xfId="24801" xr:uid="{00000000-0005-0000-0000-0000E3600000}"/>
    <cellStyle name="Normal 7 14 2 3" xfId="24802" xr:uid="{00000000-0005-0000-0000-0000E4600000}"/>
    <cellStyle name="Normal 7 14 3" xfId="24803" xr:uid="{00000000-0005-0000-0000-0000E5600000}"/>
    <cellStyle name="Normal 7 14 4" xfId="24804" xr:uid="{00000000-0005-0000-0000-0000E6600000}"/>
    <cellStyle name="Normal 7 15" xfId="24805" xr:uid="{00000000-0005-0000-0000-0000E7600000}"/>
    <cellStyle name="Normal 7 15 2" xfId="24806" xr:uid="{00000000-0005-0000-0000-0000E8600000}"/>
    <cellStyle name="Normal 7 15 3" xfId="24807" xr:uid="{00000000-0005-0000-0000-0000E9600000}"/>
    <cellStyle name="Normal 7 16" xfId="24808" xr:uid="{00000000-0005-0000-0000-0000EA600000}"/>
    <cellStyle name="Normal 7 17" xfId="24809" xr:uid="{00000000-0005-0000-0000-0000EB600000}"/>
    <cellStyle name="Normal 7 18" xfId="24810" xr:uid="{00000000-0005-0000-0000-0000EC600000}"/>
    <cellStyle name="Normal 7 2" xfId="24811" xr:uid="{00000000-0005-0000-0000-0000ED600000}"/>
    <cellStyle name="Normal 7 2 10" xfId="24812" xr:uid="{00000000-0005-0000-0000-0000EE600000}"/>
    <cellStyle name="Normal 7 2 10 2" xfId="24813" xr:uid="{00000000-0005-0000-0000-0000EF600000}"/>
    <cellStyle name="Normal 7 2 10 2 2" xfId="24814" xr:uid="{00000000-0005-0000-0000-0000F0600000}"/>
    <cellStyle name="Normal 7 2 10 2 3" xfId="24815" xr:uid="{00000000-0005-0000-0000-0000F1600000}"/>
    <cellStyle name="Normal 7 2 10 3" xfId="24816" xr:uid="{00000000-0005-0000-0000-0000F2600000}"/>
    <cellStyle name="Normal 7 2 10 4" xfId="24817" xr:uid="{00000000-0005-0000-0000-0000F3600000}"/>
    <cellStyle name="Normal 7 2 11" xfId="24818" xr:uid="{00000000-0005-0000-0000-0000F4600000}"/>
    <cellStyle name="Normal 7 2 11 2" xfId="24819" xr:uid="{00000000-0005-0000-0000-0000F5600000}"/>
    <cellStyle name="Normal 7 2 11 2 2" xfId="24820" xr:uid="{00000000-0005-0000-0000-0000F6600000}"/>
    <cellStyle name="Normal 7 2 11 2 3" xfId="24821" xr:uid="{00000000-0005-0000-0000-0000F7600000}"/>
    <cellStyle name="Normal 7 2 11 3" xfId="24822" xr:uid="{00000000-0005-0000-0000-0000F8600000}"/>
    <cellStyle name="Normal 7 2 11 4" xfId="24823" xr:uid="{00000000-0005-0000-0000-0000F9600000}"/>
    <cellStyle name="Normal 7 2 12" xfId="24824" xr:uid="{00000000-0005-0000-0000-0000FA600000}"/>
    <cellStyle name="Normal 7 2 12 2" xfId="24825" xr:uid="{00000000-0005-0000-0000-0000FB600000}"/>
    <cellStyle name="Normal 7 2 12 2 2" xfId="24826" xr:uid="{00000000-0005-0000-0000-0000FC600000}"/>
    <cellStyle name="Normal 7 2 12 2 3" xfId="24827" xr:uid="{00000000-0005-0000-0000-0000FD600000}"/>
    <cellStyle name="Normal 7 2 12 3" xfId="24828" xr:uid="{00000000-0005-0000-0000-0000FE600000}"/>
    <cellStyle name="Normal 7 2 12 4" xfId="24829" xr:uid="{00000000-0005-0000-0000-0000FF600000}"/>
    <cellStyle name="Normal 7 2 13" xfId="24830" xr:uid="{00000000-0005-0000-0000-000000610000}"/>
    <cellStyle name="Normal 7 2 13 2" xfId="24831" xr:uid="{00000000-0005-0000-0000-000001610000}"/>
    <cellStyle name="Normal 7 2 13 2 2" xfId="24832" xr:uid="{00000000-0005-0000-0000-000002610000}"/>
    <cellStyle name="Normal 7 2 13 2 3" xfId="24833" xr:uid="{00000000-0005-0000-0000-000003610000}"/>
    <cellStyle name="Normal 7 2 13 3" xfId="24834" xr:uid="{00000000-0005-0000-0000-000004610000}"/>
    <cellStyle name="Normal 7 2 13 4" xfId="24835" xr:uid="{00000000-0005-0000-0000-000005610000}"/>
    <cellStyle name="Normal 7 2 14" xfId="24836" xr:uid="{00000000-0005-0000-0000-000006610000}"/>
    <cellStyle name="Normal 7 2 14 2" xfId="24837" xr:uid="{00000000-0005-0000-0000-000007610000}"/>
    <cellStyle name="Normal 7 2 14 3" xfId="24838" xr:uid="{00000000-0005-0000-0000-000008610000}"/>
    <cellStyle name="Normal 7 2 15" xfId="24839" xr:uid="{00000000-0005-0000-0000-000009610000}"/>
    <cellStyle name="Normal 7 2 16" xfId="24840" xr:uid="{00000000-0005-0000-0000-00000A610000}"/>
    <cellStyle name="Normal 7 2 17" xfId="24841" xr:uid="{00000000-0005-0000-0000-00000B610000}"/>
    <cellStyle name="Normal 7 2 2" xfId="24842" xr:uid="{00000000-0005-0000-0000-00000C610000}"/>
    <cellStyle name="Normal 7 2 2 10" xfId="24843" xr:uid="{00000000-0005-0000-0000-00000D610000}"/>
    <cellStyle name="Normal 7 2 2 10 2" xfId="24844" xr:uid="{00000000-0005-0000-0000-00000E610000}"/>
    <cellStyle name="Normal 7 2 2 10 3" xfId="24845" xr:uid="{00000000-0005-0000-0000-00000F610000}"/>
    <cellStyle name="Normal 7 2 2 11" xfId="24846" xr:uid="{00000000-0005-0000-0000-000010610000}"/>
    <cellStyle name="Normal 7 2 2 12" xfId="24847" xr:uid="{00000000-0005-0000-0000-000011610000}"/>
    <cellStyle name="Normal 7 2 2 2" xfId="24848" xr:uid="{00000000-0005-0000-0000-000012610000}"/>
    <cellStyle name="Normal 7 2 2 2 10" xfId="24849" xr:uid="{00000000-0005-0000-0000-000013610000}"/>
    <cellStyle name="Normal 7 2 2 2 2" xfId="24850" xr:uid="{00000000-0005-0000-0000-000014610000}"/>
    <cellStyle name="Normal 7 2 2 2 2 2" xfId="24851" xr:uid="{00000000-0005-0000-0000-000015610000}"/>
    <cellStyle name="Normal 7 2 2 2 2 2 2" xfId="24852" xr:uid="{00000000-0005-0000-0000-000016610000}"/>
    <cellStyle name="Normal 7 2 2 2 2 2 3" xfId="24853" xr:uid="{00000000-0005-0000-0000-000017610000}"/>
    <cellStyle name="Normal 7 2 2 2 2 3" xfId="24854" xr:uid="{00000000-0005-0000-0000-000018610000}"/>
    <cellStyle name="Normal 7 2 2 2 2 4" xfId="24855" xr:uid="{00000000-0005-0000-0000-000019610000}"/>
    <cellStyle name="Normal 7 2 2 2 3" xfId="24856" xr:uid="{00000000-0005-0000-0000-00001A610000}"/>
    <cellStyle name="Normal 7 2 2 2 3 2" xfId="24857" xr:uid="{00000000-0005-0000-0000-00001B610000}"/>
    <cellStyle name="Normal 7 2 2 2 3 2 2" xfId="24858" xr:uid="{00000000-0005-0000-0000-00001C610000}"/>
    <cellStyle name="Normal 7 2 2 2 3 2 3" xfId="24859" xr:uid="{00000000-0005-0000-0000-00001D610000}"/>
    <cellStyle name="Normal 7 2 2 2 3 3" xfId="24860" xr:uid="{00000000-0005-0000-0000-00001E610000}"/>
    <cellStyle name="Normal 7 2 2 2 3 4" xfId="24861" xr:uid="{00000000-0005-0000-0000-00001F610000}"/>
    <cellStyle name="Normal 7 2 2 2 4" xfId="24862" xr:uid="{00000000-0005-0000-0000-000020610000}"/>
    <cellStyle name="Normal 7 2 2 2 4 2" xfId="24863" xr:uid="{00000000-0005-0000-0000-000021610000}"/>
    <cellStyle name="Normal 7 2 2 2 4 2 2" xfId="24864" xr:uid="{00000000-0005-0000-0000-000022610000}"/>
    <cellStyle name="Normal 7 2 2 2 4 2 3" xfId="24865" xr:uid="{00000000-0005-0000-0000-000023610000}"/>
    <cellStyle name="Normal 7 2 2 2 4 3" xfId="24866" xr:uid="{00000000-0005-0000-0000-000024610000}"/>
    <cellStyle name="Normal 7 2 2 2 4 4" xfId="24867" xr:uid="{00000000-0005-0000-0000-000025610000}"/>
    <cellStyle name="Normal 7 2 2 2 5" xfId="24868" xr:uid="{00000000-0005-0000-0000-000026610000}"/>
    <cellStyle name="Normal 7 2 2 2 5 2" xfId="24869" xr:uid="{00000000-0005-0000-0000-000027610000}"/>
    <cellStyle name="Normal 7 2 2 2 5 2 2" xfId="24870" xr:uid="{00000000-0005-0000-0000-000028610000}"/>
    <cellStyle name="Normal 7 2 2 2 5 2 3" xfId="24871" xr:uid="{00000000-0005-0000-0000-000029610000}"/>
    <cellStyle name="Normal 7 2 2 2 5 3" xfId="24872" xr:uid="{00000000-0005-0000-0000-00002A610000}"/>
    <cellStyle name="Normal 7 2 2 2 5 4" xfId="24873" xr:uid="{00000000-0005-0000-0000-00002B610000}"/>
    <cellStyle name="Normal 7 2 2 2 6" xfId="24874" xr:uid="{00000000-0005-0000-0000-00002C610000}"/>
    <cellStyle name="Normal 7 2 2 2 6 2" xfId="24875" xr:uid="{00000000-0005-0000-0000-00002D610000}"/>
    <cellStyle name="Normal 7 2 2 2 6 2 2" xfId="24876" xr:uid="{00000000-0005-0000-0000-00002E610000}"/>
    <cellStyle name="Normal 7 2 2 2 6 2 3" xfId="24877" xr:uid="{00000000-0005-0000-0000-00002F610000}"/>
    <cellStyle name="Normal 7 2 2 2 6 3" xfId="24878" xr:uid="{00000000-0005-0000-0000-000030610000}"/>
    <cellStyle name="Normal 7 2 2 2 6 4" xfId="24879" xr:uid="{00000000-0005-0000-0000-000031610000}"/>
    <cellStyle name="Normal 7 2 2 2 7" xfId="24880" xr:uid="{00000000-0005-0000-0000-000032610000}"/>
    <cellStyle name="Normal 7 2 2 2 7 2" xfId="24881" xr:uid="{00000000-0005-0000-0000-000033610000}"/>
    <cellStyle name="Normal 7 2 2 2 7 2 2" xfId="24882" xr:uid="{00000000-0005-0000-0000-000034610000}"/>
    <cellStyle name="Normal 7 2 2 2 7 2 3" xfId="24883" xr:uid="{00000000-0005-0000-0000-000035610000}"/>
    <cellStyle name="Normal 7 2 2 2 7 3" xfId="24884" xr:uid="{00000000-0005-0000-0000-000036610000}"/>
    <cellStyle name="Normal 7 2 2 2 7 4" xfId="24885" xr:uid="{00000000-0005-0000-0000-000037610000}"/>
    <cellStyle name="Normal 7 2 2 2 8" xfId="24886" xr:uid="{00000000-0005-0000-0000-000038610000}"/>
    <cellStyle name="Normal 7 2 2 2 8 2" xfId="24887" xr:uid="{00000000-0005-0000-0000-000039610000}"/>
    <cellStyle name="Normal 7 2 2 2 8 3" xfId="24888" xr:uid="{00000000-0005-0000-0000-00003A610000}"/>
    <cellStyle name="Normal 7 2 2 2 9" xfId="24889" xr:uid="{00000000-0005-0000-0000-00003B610000}"/>
    <cellStyle name="Normal 7 2 2 3" xfId="24890" xr:uid="{00000000-0005-0000-0000-00003C610000}"/>
    <cellStyle name="Normal 7 2 2 3 10" xfId="24891" xr:uid="{00000000-0005-0000-0000-00003D610000}"/>
    <cellStyle name="Normal 7 2 2 3 2" xfId="24892" xr:uid="{00000000-0005-0000-0000-00003E610000}"/>
    <cellStyle name="Normal 7 2 2 3 2 2" xfId="24893" xr:uid="{00000000-0005-0000-0000-00003F610000}"/>
    <cellStyle name="Normal 7 2 2 3 2 2 2" xfId="24894" xr:uid="{00000000-0005-0000-0000-000040610000}"/>
    <cellStyle name="Normal 7 2 2 3 2 2 3" xfId="24895" xr:uid="{00000000-0005-0000-0000-000041610000}"/>
    <cellStyle name="Normal 7 2 2 3 2 3" xfId="24896" xr:uid="{00000000-0005-0000-0000-000042610000}"/>
    <cellStyle name="Normal 7 2 2 3 2 4" xfId="24897" xr:uid="{00000000-0005-0000-0000-000043610000}"/>
    <cellStyle name="Normal 7 2 2 3 3" xfId="24898" xr:uid="{00000000-0005-0000-0000-000044610000}"/>
    <cellStyle name="Normal 7 2 2 3 3 2" xfId="24899" xr:uid="{00000000-0005-0000-0000-000045610000}"/>
    <cellStyle name="Normal 7 2 2 3 3 2 2" xfId="24900" xr:uid="{00000000-0005-0000-0000-000046610000}"/>
    <cellStyle name="Normal 7 2 2 3 3 2 3" xfId="24901" xr:uid="{00000000-0005-0000-0000-000047610000}"/>
    <cellStyle name="Normal 7 2 2 3 3 3" xfId="24902" xr:uid="{00000000-0005-0000-0000-000048610000}"/>
    <cellStyle name="Normal 7 2 2 3 3 4" xfId="24903" xr:uid="{00000000-0005-0000-0000-000049610000}"/>
    <cellStyle name="Normal 7 2 2 3 4" xfId="24904" xr:uid="{00000000-0005-0000-0000-00004A610000}"/>
    <cellStyle name="Normal 7 2 2 3 4 2" xfId="24905" xr:uid="{00000000-0005-0000-0000-00004B610000}"/>
    <cellStyle name="Normal 7 2 2 3 4 2 2" xfId="24906" xr:uid="{00000000-0005-0000-0000-00004C610000}"/>
    <cellStyle name="Normal 7 2 2 3 4 2 3" xfId="24907" xr:uid="{00000000-0005-0000-0000-00004D610000}"/>
    <cellStyle name="Normal 7 2 2 3 4 3" xfId="24908" xr:uid="{00000000-0005-0000-0000-00004E610000}"/>
    <cellStyle name="Normal 7 2 2 3 4 4" xfId="24909" xr:uid="{00000000-0005-0000-0000-00004F610000}"/>
    <cellStyle name="Normal 7 2 2 3 5" xfId="24910" xr:uid="{00000000-0005-0000-0000-000050610000}"/>
    <cellStyle name="Normal 7 2 2 3 5 2" xfId="24911" xr:uid="{00000000-0005-0000-0000-000051610000}"/>
    <cellStyle name="Normal 7 2 2 3 5 2 2" xfId="24912" xr:uid="{00000000-0005-0000-0000-000052610000}"/>
    <cellStyle name="Normal 7 2 2 3 5 2 3" xfId="24913" xr:uid="{00000000-0005-0000-0000-000053610000}"/>
    <cellStyle name="Normal 7 2 2 3 5 3" xfId="24914" xr:uid="{00000000-0005-0000-0000-000054610000}"/>
    <cellStyle name="Normal 7 2 2 3 5 4" xfId="24915" xr:uid="{00000000-0005-0000-0000-000055610000}"/>
    <cellStyle name="Normal 7 2 2 3 6" xfId="24916" xr:uid="{00000000-0005-0000-0000-000056610000}"/>
    <cellStyle name="Normal 7 2 2 3 6 2" xfId="24917" xr:uid="{00000000-0005-0000-0000-000057610000}"/>
    <cellStyle name="Normal 7 2 2 3 6 2 2" xfId="24918" xr:uid="{00000000-0005-0000-0000-000058610000}"/>
    <cellStyle name="Normal 7 2 2 3 6 2 3" xfId="24919" xr:uid="{00000000-0005-0000-0000-000059610000}"/>
    <cellStyle name="Normal 7 2 2 3 6 3" xfId="24920" xr:uid="{00000000-0005-0000-0000-00005A610000}"/>
    <cellStyle name="Normal 7 2 2 3 6 4" xfId="24921" xr:uid="{00000000-0005-0000-0000-00005B610000}"/>
    <cellStyle name="Normal 7 2 2 3 7" xfId="24922" xr:uid="{00000000-0005-0000-0000-00005C610000}"/>
    <cellStyle name="Normal 7 2 2 3 7 2" xfId="24923" xr:uid="{00000000-0005-0000-0000-00005D610000}"/>
    <cellStyle name="Normal 7 2 2 3 7 2 2" xfId="24924" xr:uid="{00000000-0005-0000-0000-00005E610000}"/>
    <cellStyle name="Normal 7 2 2 3 7 2 3" xfId="24925" xr:uid="{00000000-0005-0000-0000-00005F610000}"/>
    <cellStyle name="Normal 7 2 2 3 7 3" xfId="24926" xr:uid="{00000000-0005-0000-0000-000060610000}"/>
    <cellStyle name="Normal 7 2 2 3 7 4" xfId="24927" xr:uid="{00000000-0005-0000-0000-000061610000}"/>
    <cellStyle name="Normal 7 2 2 3 8" xfId="24928" xr:uid="{00000000-0005-0000-0000-000062610000}"/>
    <cellStyle name="Normal 7 2 2 3 8 2" xfId="24929" xr:uid="{00000000-0005-0000-0000-000063610000}"/>
    <cellStyle name="Normal 7 2 2 3 8 3" xfId="24930" xr:uid="{00000000-0005-0000-0000-000064610000}"/>
    <cellStyle name="Normal 7 2 2 3 9" xfId="24931" xr:uid="{00000000-0005-0000-0000-000065610000}"/>
    <cellStyle name="Normal 7 2 2 4" xfId="24932" xr:uid="{00000000-0005-0000-0000-000066610000}"/>
    <cellStyle name="Normal 7 2 2 4 2" xfId="24933" xr:uid="{00000000-0005-0000-0000-000067610000}"/>
    <cellStyle name="Normal 7 2 2 4 2 2" xfId="24934" xr:uid="{00000000-0005-0000-0000-000068610000}"/>
    <cellStyle name="Normal 7 2 2 4 2 3" xfId="24935" xr:uid="{00000000-0005-0000-0000-000069610000}"/>
    <cellStyle name="Normal 7 2 2 4 3" xfId="24936" xr:uid="{00000000-0005-0000-0000-00006A610000}"/>
    <cellStyle name="Normal 7 2 2 4 4" xfId="24937" xr:uid="{00000000-0005-0000-0000-00006B610000}"/>
    <cellStyle name="Normal 7 2 2 5" xfId="24938" xr:uid="{00000000-0005-0000-0000-00006C610000}"/>
    <cellStyle name="Normal 7 2 2 5 2" xfId="24939" xr:uid="{00000000-0005-0000-0000-00006D610000}"/>
    <cellStyle name="Normal 7 2 2 5 2 2" xfId="24940" xr:uid="{00000000-0005-0000-0000-00006E610000}"/>
    <cellStyle name="Normal 7 2 2 5 2 3" xfId="24941" xr:uid="{00000000-0005-0000-0000-00006F610000}"/>
    <cellStyle name="Normal 7 2 2 5 3" xfId="24942" xr:uid="{00000000-0005-0000-0000-000070610000}"/>
    <cellStyle name="Normal 7 2 2 5 4" xfId="24943" xr:uid="{00000000-0005-0000-0000-000071610000}"/>
    <cellStyle name="Normal 7 2 2 6" xfId="24944" xr:uid="{00000000-0005-0000-0000-000072610000}"/>
    <cellStyle name="Normal 7 2 2 6 2" xfId="24945" xr:uid="{00000000-0005-0000-0000-000073610000}"/>
    <cellStyle name="Normal 7 2 2 6 2 2" xfId="24946" xr:uid="{00000000-0005-0000-0000-000074610000}"/>
    <cellStyle name="Normal 7 2 2 6 2 3" xfId="24947" xr:uid="{00000000-0005-0000-0000-000075610000}"/>
    <cellStyle name="Normal 7 2 2 6 3" xfId="24948" xr:uid="{00000000-0005-0000-0000-000076610000}"/>
    <cellStyle name="Normal 7 2 2 6 4" xfId="24949" xr:uid="{00000000-0005-0000-0000-000077610000}"/>
    <cellStyle name="Normal 7 2 2 7" xfId="24950" xr:uid="{00000000-0005-0000-0000-000078610000}"/>
    <cellStyle name="Normal 7 2 2 7 2" xfId="24951" xr:uid="{00000000-0005-0000-0000-000079610000}"/>
    <cellStyle name="Normal 7 2 2 7 2 2" xfId="24952" xr:uid="{00000000-0005-0000-0000-00007A610000}"/>
    <cellStyle name="Normal 7 2 2 7 2 3" xfId="24953" xr:uid="{00000000-0005-0000-0000-00007B610000}"/>
    <cellStyle name="Normal 7 2 2 7 3" xfId="24954" xr:uid="{00000000-0005-0000-0000-00007C610000}"/>
    <cellStyle name="Normal 7 2 2 7 4" xfId="24955" xr:uid="{00000000-0005-0000-0000-00007D610000}"/>
    <cellStyle name="Normal 7 2 2 8" xfId="24956" xr:uid="{00000000-0005-0000-0000-00007E610000}"/>
    <cellStyle name="Normal 7 2 2 8 2" xfId="24957" xr:uid="{00000000-0005-0000-0000-00007F610000}"/>
    <cellStyle name="Normal 7 2 2 8 2 2" xfId="24958" xr:uid="{00000000-0005-0000-0000-000080610000}"/>
    <cellStyle name="Normal 7 2 2 8 2 3" xfId="24959" xr:uid="{00000000-0005-0000-0000-000081610000}"/>
    <cellStyle name="Normal 7 2 2 8 3" xfId="24960" xr:uid="{00000000-0005-0000-0000-000082610000}"/>
    <cellStyle name="Normal 7 2 2 8 4" xfId="24961" xr:uid="{00000000-0005-0000-0000-000083610000}"/>
    <cellStyle name="Normal 7 2 2 9" xfId="24962" xr:uid="{00000000-0005-0000-0000-000084610000}"/>
    <cellStyle name="Normal 7 2 2 9 2" xfId="24963" xr:uid="{00000000-0005-0000-0000-000085610000}"/>
    <cellStyle name="Normal 7 2 2 9 2 2" xfId="24964" xr:uid="{00000000-0005-0000-0000-000086610000}"/>
    <cellStyle name="Normal 7 2 2 9 2 3" xfId="24965" xr:uid="{00000000-0005-0000-0000-000087610000}"/>
    <cellStyle name="Normal 7 2 2 9 3" xfId="24966" xr:uid="{00000000-0005-0000-0000-000088610000}"/>
    <cellStyle name="Normal 7 2 2 9 4" xfId="24967" xr:uid="{00000000-0005-0000-0000-000089610000}"/>
    <cellStyle name="Normal 7 2 3" xfId="24968" xr:uid="{00000000-0005-0000-0000-00008A610000}"/>
    <cellStyle name="Normal 7 2 3 10" xfId="24969" xr:uid="{00000000-0005-0000-0000-00008B610000}"/>
    <cellStyle name="Normal 7 2 3 10 2" xfId="24970" xr:uid="{00000000-0005-0000-0000-00008C610000}"/>
    <cellStyle name="Normal 7 2 3 10 3" xfId="24971" xr:uid="{00000000-0005-0000-0000-00008D610000}"/>
    <cellStyle name="Normal 7 2 3 11" xfId="24972" xr:uid="{00000000-0005-0000-0000-00008E610000}"/>
    <cellStyle name="Normal 7 2 3 12" xfId="24973" xr:uid="{00000000-0005-0000-0000-00008F610000}"/>
    <cellStyle name="Normal 7 2 3 2" xfId="24974" xr:uid="{00000000-0005-0000-0000-000090610000}"/>
    <cellStyle name="Normal 7 2 3 2 10" xfId="24975" xr:uid="{00000000-0005-0000-0000-000091610000}"/>
    <cellStyle name="Normal 7 2 3 2 2" xfId="24976" xr:uid="{00000000-0005-0000-0000-000092610000}"/>
    <cellStyle name="Normal 7 2 3 2 2 2" xfId="24977" xr:uid="{00000000-0005-0000-0000-000093610000}"/>
    <cellStyle name="Normal 7 2 3 2 2 2 2" xfId="24978" xr:uid="{00000000-0005-0000-0000-000094610000}"/>
    <cellStyle name="Normal 7 2 3 2 2 2 3" xfId="24979" xr:uid="{00000000-0005-0000-0000-000095610000}"/>
    <cellStyle name="Normal 7 2 3 2 2 3" xfId="24980" xr:uid="{00000000-0005-0000-0000-000096610000}"/>
    <cellStyle name="Normal 7 2 3 2 2 4" xfId="24981" xr:uid="{00000000-0005-0000-0000-000097610000}"/>
    <cellStyle name="Normal 7 2 3 2 3" xfId="24982" xr:uid="{00000000-0005-0000-0000-000098610000}"/>
    <cellStyle name="Normal 7 2 3 2 3 2" xfId="24983" xr:uid="{00000000-0005-0000-0000-000099610000}"/>
    <cellStyle name="Normal 7 2 3 2 3 2 2" xfId="24984" xr:uid="{00000000-0005-0000-0000-00009A610000}"/>
    <cellStyle name="Normal 7 2 3 2 3 2 3" xfId="24985" xr:uid="{00000000-0005-0000-0000-00009B610000}"/>
    <cellStyle name="Normal 7 2 3 2 3 3" xfId="24986" xr:uid="{00000000-0005-0000-0000-00009C610000}"/>
    <cellStyle name="Normal 7 2 3 2 3 4" xfId="24987" xr:uid="{00000000-0005-0000-0000-00009D610000}"/>
    <cellStyle name="Normal 7 2 3 2 4" xfId="24988" xr:uid="{00000000-0005-0000-0000-00009E610000}"/>
    <cellStyle name="Normal 7 2 3 2 4 2" xfId="24989" xr:uid="{00000000-0005-0000-0000-00009F610000}"/>
    <cellStyle name="Normal 7 2 3 2 4 2 2" xfId="24990" xr:uid="{00000000-0005-0000-0000-0000A0610000}"/>
    <cellStyle name="Normal 7 2 3 2 4 2 3" xfId="24991" xr:uid="{00000000-0005-0000-0000-0000A1610000}"/>
    <cellStyle name="Normal 7 2 3 2 4 3" xfId="24992" xr:uid="{00000000-0005-0000-0000-0000A2610000}"/>
    <cellStyle name="Normal 7 2 3 2 4 4" xfId="24993" xr:uid="{00000000-0005-0000-0000-0000A3610000}"/>
    <cellStyle name="Normal 7 2 3 2 5" xfId="24994" xr:uid="{00000000-0005-0000-0000-0000A4610000}"/>
    <cellStyle name="Normal 7 2 3 2 5 2" xfId="24995" xr:uid="{00000000-0005-0000-0000-0000A5610000}"/>
    <cellStyle name="Normal 7 2 3 2 5 2 2" xfId="24996" xr:uid="{00000000-0005-0000-0000-0000A6610000}"/>
    <cellStyle name="Normal 7 2 3 2 5 2 3" xfId="24997" xr:uid="{00000000-0005-0000-0000-0000A7610000}"/>
    <cellStyle name="Normal 7 2 3 2 5 3" xfId="24998" xr:uid="{00000000-0005-0000-0000-0000A8610000}"/>
    <cellStyle name="Normal 7 2 3 2 5 4" xfId="24999" xr:uid="{00000000-0005-0000-0000-0000A9610000}"/>
    <cellStyle name="Normal 7 2 3 2 6" xfId="25000" xr:uid="{00000000-0005-0000-0000-0000AA610000}"/>
    <cellStyle name="Normal 7 2 3 2 6 2" xfId="25001" xr:uid="{00000000-0005-0000-0000-0000AB610000}"/>
    <cellStyle name="Normal 7 2 3 2 6 2 2" xfId="25002" xr:uid="{00000000-0005-0000-0000-0000AC610000}"/>
    <cellStyle name="Normal 7 2 3 2 6 2 3" xfId="25003" xr:uid="{00000000-0005-0000-0000-0000AD610000}"/>
    <cellStyle name="Normal 7 2 3 2 6 3" xfId="25004" xr:uid="{00000000-0005-0000-0000-0000AE610000}"/>
    <cellStyle name="Normal 7 2 3 2 6 4" xfId="25005" xr:uid="{00000000-0005-0000-0000-0000AF610000}"/>
    <cellStyle name="Normal 7 2 3 2 7" xfId="25006" xr:uid="{00000000-0005-0000-0000-0000B0610000}"/>
    <cellStyle name="Normal 7 2 3 2 7 2" xfId="25007" xr:uid="{00000000-0005-0000-0000-0000B1610000}"/>
    <cellStyle name="Normal 7 2 3 2 7 2 2" xfId="25008" xr:uid="{00000000-0005-0000-0000-0000B2610000}"/>
    <cellStyle name="Normal 7 2 3 2 7 2 3" xfId="25009" xr:uid="{00000000-0005-0000-0000-0000B3610000}"/>
    <cellStyle name="Normal 7 2 3 2 7 3" xfId="25010" xr:uid="{00000000-0005-0000-0000-0000B4610000}"/>
    <cellStyle name="Normal 7 2 3 2 7 4" xfId="25011" xr:uid="{00000000-0005-0000-0000-0000B5610000}"/>
    <cellStyle name="Normal 7 2 3 2 8" xfId="25012" xr:uid="{00000000-0005-0000-0000-0000B6610000}"/>
    <cellStyle name="Normal 7 2 3 2 8 2" xfId="25013" xr:uid="{00000000-0005-0000-0000-0000B7610000}"/>
    <cellStyle name="Normal 7 2 3 2 8 3" xfId="25014" xr:uid="{00000000-0005-0000-0000-0000B8610000}"/>
    <cellStyle name="Normal 7 2 3 2 9" xfId="25015" xr:uid="{00000000-0005-0000-0000-0000B9610000}"/>
    <cellStyle name="Normal 7 2 3 3" xfId="25016" xr:uid="{00000000-0005-0000-0000-0000BA610000}"/>
    <cellStyle name="Normal 7 2 3 3 10" xfId="25017" xr:uid="{00000000-0005-0000-0000-0000BB610000}"/>
    <cellStyle name="Normal 7 2 3 3 2" xfId="25018" xr:uid="{00000000-0005-0000-0000-0000BC610000}"/>
    <cellStyle name="Normal 7 2 3 3 2 2" xfId="25019" xr:uid="{00000000-0005-0000-0000-0000BD610000}"/>
    <cellStyle name="Normal 7 2 3 3 2 2 2" xfId="25020" xr:uid="{00000000-0005-0000-0000-0000BE610000}"/>
    <cellStyle name="Normal 7 2 3 3 2 2 3" xfId="25021" xr:uid="{00000000-0005-0000-0000-0000BF610000}"/>
    <cellStyle name="Normal 7 2 3 3 2 3" xfId="25022" xr:uid="{00000000-0005-0000-0000-0000C0610000}"/>
    <cellStyle name="Normal 7 2 3 3 2 4" xfId="25023" xr:uid="{00000000-0005-0000-0000-0000C1610000}"/>
    <cellStyle name="Normal 7 2 3 3 3" xfId="25024" xr:uid="{00000000-0005-0000-0000-0000C2610000}"/>
    <cellStyle name="Normal 7 2 3 3 3 2" xfId="25025" xr:uid="{00000000-0005-0000-0000-0000C3610000}"/>
    <cellStyle name="Normal 7 2 3 3 3 2 2" xfId="25026" xr:uid="{00000000-0005-0000-0000-0000C4610000}"/>
    <cellStyle name="Normal 7 2 3 3 3 2 3" xfId="25027" xr:uid="{00000000-0005-0000-0000-0000C5610000}"/>
    <cellStyle name="Normal 7 2 3 3 3 3" xfId="25028" xr:uid="{00000000-0005-0000-0000-0000C6610000}"/>
    <cellStyle name="Normal 7 2 3 3 3 4" xfId="25029" xr:uid="{00000000-0005-0000-0000-0000C7610000}"/>
    <cellStyle name="Normal 7 2 3 3 4" xfId="25030" xr:uid="{00000000-0005-0000-0000-0000C8610000}"/>
    <cellStyle name="Normal 7 2 3 3 4 2" xfId="25031" xr:uid="{00000000-0005-0000-0000-0000C9610000}"/>
    <cellStyle name="Normal 7 2 3 3 4 2 2" xfId="25032" xr:uid="{00000000-0005-0000-0000-0000CA610000}"/>
    <cellStyle name="Normal 7 2 3 3 4 2 3" xfId="25033" xr:uid="{00000000-0005-0000-0000-0000CB610000}"/>
    <cellStyle name="Normal 7 2 3 3 4 3" xfId="25034" xr:uid="{00000000-0005-0000-0000-0000CC610000}"/>
    <cellStyle name="Normal 7 2 3 3 4 4" xfId="25035" xr:uid="{00000000-0005-0000-0000-0000CD610000}"/>
    <cellStyle name="Normal 7 2 3 3 5" xfId="25036" xr:uid="{00000000-0005-0000-0000-0000CE610000}"/>
    <cellStyle name="Normal 7 2 3 3 5 2" xfId="25037" xr:uid="{00000000-0005-0000-0000-0000CF610000}"/>
    <cellStyle name="Normal 7 2 3 3 5 2 2" xfId="25038" xr:uid="{00000000-0005-0000-0000-0000D0610000}"/>
    <cellStyle name="Normal 7 2 3 3 5 2 3" xfId="25039" xr:uid="{00000000-0005-0000-0000-0000D1610000}"/>
    <cellStyle name="Normal 7 2 3 3 5 3" xfId="25040" xr:uid="{00000000-0005-0000-0000-0000D2610000}"/>
    <cellStyle name="Normal 7 2 3 3 5 4" xfId="25041" xr:uid="{00000000-0005-0000-0000-0000D3610000}"/>
    <cellStyle name="Normal 7 2 3 3 6" xfId="25042" xr:uid="{00000000-0005-0000-0000-0000D4610000}"/>
    <cellStyle name="Normal 7 2 3 3 6 2" xfId="25043" xr:uid="{00000000-0005-0000-0000-0000D5610000}"/>
    <cellStyle name="Normal 7 2 3 3 6 2 2" xfId="25044" xr:uid="{00000000-0005-0000-0000-0000D6610000}"/>
    <cellStyle name="Normal 7 2 3 3 6 2 3" xfId="25045" xr:uid="{00000000-0005-0000-0000-0000D7610000}"/>
    <cellStyle name="Normal 7 2 3 3 6 3" xfId="25046" xr:uid="{00000000-0005-0000-0000-0000D8610000}"/>
    <cellStyle name="Normal 7 2 3 3 6 4" xfId="25047" xr:uid="{00000000-0005-0000-0000-0000D9610000}"/>
    <cellStyle name="Normal 7 2 3 3 7" xfId="25048" xr:uid="{00000000-0005-0000-0000-0000DA610000}"/>
    <cellStyle name="Normal 7 2 3 3 7 2" xfId="25049" xr:uid="{00000000-0005-0000-0000-0000DB610000}"/>
    <cellStyle name="Normal 7 2 3 3 7 2 2" xfId="25050" xr:uid="{00000000-0005-0000-0000-0000DC610000}"/>
    <cellStyle name="Normal 7 2 3 3 7 2 3" xfId="25051" xr:uid="{00000000-0005-0000-0000-0000DD610000}"/>
    <cellStyle name="Normal 7 2 3 3 7 3" xfId="25052" xr:uid="{00000000-0005-0000-0000-0000DE610000}"/>
    <cellStyle name="Normal 7 2 3 3 7 4" xfId="25053" xr:uid="{00000000-0005-0000-0000-0000DF610000}"/>
    <cellStyle name="Normal 7 2 3 3 8" xfId="25054" xr:uid="{00000000-0005-0000-0000-0000E0610000}"/>
    <cellStyle name="Normal 7 2 3 3 8 2" xfId="25055" xr:uid="{00000000-0005-0000-0000-0000E1610000}"/>
    <cellStyle name="Normal 7 2 3 3 8 3" xfId="25056" xr:uid="{00000000-0005-0000-0000-0000E2610000}"/>
    <cellStyle name="Normal 7 2 3 3 9" xfId="25057" xr:uid="{00000000-0005-0000-0000-0000E3610000}"/>
    <cellStyle name="Normal 7 2 3 4" xfId="25058" xr:uid="{00000000-0005-0000-0000-0000E4610000}"/>
    <cellStyle name="Normal 7 2 3 4 2" xfId="25059" xr:uid="{00000000-0005-0000-0000-0000E5610000}"/>
    <cellStyle name="Normal 7 2 3 4 2 2" xfId="25060" xr:uid="{00000000-0005-0000-0000-0000E6610000}"/>
    <cellStyle name="Normal 7 2 3 4 2 3" xfId="25061" xr:uid="{00000000-0005-0000-0000-0000E7610000}"/>
    <cellStyle name="Normal 7 2 3 4 3" xfId="25062" xr:uid="{00000000-0005-0000-0000-0000E8610000}"/>
    <cellStyle name="Normal 7 2 3 4 4" xfId="25063" xr:uid="{00000000-0005-0000-0000-0000E9610000}"/>
    <cellStyle name="Normal 7 2 3 5" xfId="25064" xr:uid="{00000000-0005-0000-0000-0000EA610000}"/>
    <cellStyle name="Normal 7 2 3 5 2" xfId="25065" xr:uid="{00000000-0005-0000-0000-0000EB610000}"/>
    <cellStyle name="Normal 7 2 3 5 2 2" xfId="25066" xr:uid="{00000000-0005-0000-0000-0000EC610000}"/>
    <cellStyle name="Normal 7 2 3 5 2 3" xfId="25067" xr:uid="{00000000-0005-0000-0000-0000ED610000}"/>
    <cellStyle name="Normal 7 2 3 5 3" xfId="25068" xr:uid="{00000000-0005-0000-0000-0000EE610000}"/>
    <cellStyle name="Normal 7 2 3 5 4" xfId="25069" xr:uid="{00000000-0005-0000-0000-0000EF610000}"/>
    <cellStyle name="Normal 7 2 3 6" xfId="25070" xr:uid="{00000000-0005-0000-0000-0000F0610000}"/>
    <cellStyle name="Normal 7 2 3 6 2" xfId="25071" xr:uid="{00000000-0005-0000-0000-0000F1610000}"/>
    <cellStyle name="Normal 7 2 3 6 2 2" xfId="25072" xr:uid="{00000000-0005-0000-0000-0000F2610000}"/>
    <cellStyle name="Normal 7 2 3 6 2 3" xfId="25073" xr:uid="{00000000-0005-0000-0000-0000F3610000}"/>
    <cellStyle name="Normal 7 2 3 6 3" xfId="25074" xr:uid="{00000000-0005-0000-0000-0000F4610000}"/>
    <cellStyle name="Normal 7 2 3 6 4" xfId="25075" xr:uid="{00000000-0005-0000-0000-0000F5610000}"/>
    <cellStyle name="Normal 7 2 3 7" xfId="25076" xr:uid="{00000000-0005-0000-0000-0000F6610000}"/>
    <cellStyle name="Normal 7 2 3 7 2" xfId="25077" xr:uid="{00000000-0005-0000-0000-0000F7610000}"/>
    <cellStyle name="Normal 7 2 3 7 2 2" xfId="25078" xr:uid="{00000000-0005-0000-0000-0000F8610000}"/>
    <cellStyle name="Normal 7 2 3 7 2 3" xfId="25079" xr:uid="{00000000-0005-0000-0000-0000F9610000}"/>
    <cellStyle name="Normal 7 2 3 7 3" xfId="25080" xr:uid="{00000000-0005-0000-0000-0000FA610000}"/>
    <cellStyle name="Normal 7 2 3 7 4" xfId="25081" xr:uid="{00000000-0005-0000-0000-0000FB610000}"/>
    <cellStyle name="Normal 7 2 3 8" xfId="25082" xr:uid="{00000000-0005-0000-0000-0000FC610000}"/>
    <cellStyle name="Normal 7 2 3 8 2" xfId="25083" xr:uid="{00000000-0005-0000-0000-0000FD610000}"/>
    <cellStyle name="Normal 7 2 3 8 2 2" xfId="25084" xr:uid="{00000000-0005-0000-0000-0000FE610000}"/>
    <cellStyle name="Normal 7 2 3 8 2 3" xfId="25085" xr:uid="{00000000-0005-0000-0000-0000FF610000}"/>
    <cellStyle name="Normal 7 2 3 8 3" xfId="25086" xr:uid="{00000000-0005-0000-0000-000000620000}"/>
    <cellStyle name="Normal 7 2 3 8 4" xfId="25087" xr:uid="{00000000-0005-0000-0000-000001620000}"/>
    <cellStyle name="Normal 7 2 3 9" xfId="25088" xr:uid="{00000000-0005-0000-0000-000002620000}"/>
    <cellStyle name="Normal 7 2 3 9 2" xfId="25089" xr:uid="{00000000-0005-0000-0000-000003620000}"/>
    <cellStyle name="Normal 7 2 3 9 2 2" xfId="25090" xr:uid="{00000000-0005-0000-0000-000004620000}"/>
    <cellStyle name="Normal 7 2 3 9 2 3" xfId="25091" xr:uid="{00000000-0005-0000-0000-000005620000}"/>
    <cellStyle name="Normal 7 2 3 9 3" xfId="25092" xr:uid="{00000000-0005-0000-0000-000006620000}"/>
    <cellStyle name="Normal 7 2 3 9 4" xfId="25093" xr:uid="{00000000-0005-0000-0000-000007620000}"/>
    <cellStyle name="Normal 7 2 4" xfId="25094" xr:uid="{00000000-0005-0000-0000-000008620000}"/>
    <cellStyle name="Normal 7 2 4 10" xfId="25095" xr:uid="{00000000-0005-0000-0000-000009620000}"/>
    <cellStyle name="Normal 7 2 4 10 2" xfId="25096" xr:uid="{00000000-0005-0000-0000-00000A620000}"/>
    <cellStyle name="Normal 7 2 4 10 3" xfId="25097" xr:uid="{00000000-0005-0000-0000-00000B620000}"/>
    <cellStyle name="Normal 7 2 4 11" xfId="25098" xr:uid="{00000000-0005-0000-0000-00000C620000}"/>
    <cellStyle name="Normal 7 2 4 12" xfId="25099" xr:uid="{00000000-0005-0000-0000-00000D620000}"/>
    <cellStyle name="Normal 7 2 4 2" xfId="25100" xr:uid="{00000000-0005-0000-0000-00000E620000}"/>
    <cellStyle name="Normal 7 2 4 2 10" xfId="25101" xr:uid="{00000000-0005-0000-0000-00000F620000}"/>
    <cellStyle name="Normal 7 2 4 2 2" xfId="25102" xr:uid="{00000000-0005-0000-0000-000010620000}"/>
    <cellStyle name="Normal 7 2 4 2 2 2" xfId="25103" xr:uid="{00000000-0005-0000-0000-000011620000}"/>
    <cellStyle name="Normal 7 2 4 2 2 2 2" xfId="25104" xr:uid="{00000000-0005-0000-0000-000012620000}"/>
    <cellStyle name="Normal 7 2 4 2 2 2 3" xfId="25105" xr:uid="{00000000-0005-0000-0000-000013620000}"/>
    <cellStyle name="Normal 7 2 4 2 2 3" xfId="25106" xr:uid="{00000000-0005-0000-0000-000014620000}"/>
    <cellStyle name="Normal 7 2 4 2 2 4" xfId="25107" xr:uid="{00000000-0005-0000-0000-000015620000}"/>
    <cellStyle name="Normal 7 2 4 2 3" xfId="25108" xr:uid="{00000000-0005-0000-0000-000016620000}"/>
    <cellStyle name="Normal 7 2 4 2 3 2" xfId="25109" xr:uid="{00000000-0005-0000-0000-000017620000}"/>
    <cellStyle name="Normal 7 2 4 2 3 2 2" xfId="25110" xr:uid="{00000000-0005-0000-0000-000018620000}"/>
    <cellStyle name="Normal 7 2 4 2 3 2 3" xfId="25111" xr:uid="{00000000-0005-0000-0000-000019620000}"/>
    <cellStyle name="Normal 7 2 4 2 3 3" xfId="25112" xr:uid="{00000000-0005-0000-0000-00001A620000}"/>
    <cellStyle name="Normal 7 2 4 2 3 4" xfId="25113" xr:uid="{00000000-0005-0000-0000-00001B620000}"/>
    <cellStyle name="Normal 7 2 4 2 4" xfId="25114" xr:uid="{00000000-0005-0000-0000-00001C620000}"/>
    <cellStyle name="Normal 7 2 4 2 4 2" xfId="25115" xr:uid="{00000000-0005-0000-0000-00001D620000}"/>
    <cellStyle name="Normal 7 2 4 2 4 2 2" xfId="25116" xr:uid="{00000000-0005-0000-0000-00001E620000}"/>
    <cellStyle name="Normal 7 2 4 2 4 2 3" xfId="25117" xr:uid="{00000000-0005-0000-0000-00001F620000}"/>
    <cellStyle name="Normal 7 2 4 2 4 3" xfId="25118" xr:uid="{00000000-0005-0000-0000-000020620000}"/>
    <cellStyle name="Normal 7 2 4 2 4 4" xfId="25119" xr:uid="{00000000-0005-0000-0000-000021620000}"/>
    <cellStyle name="Normal 7 2 4 2 5" xfId="25120" xr:uid="{00000000-0005-0000-0000-000022620000}"/>
    <cellStyle name="Normal 7 2 4 2 5 2" xfId="25121" xr:uid="{00000000-0005-0000-0000-000023620000}"/>
    <cellStyle name="Normal 7 2 4 2 5 2 2" xfId="25122" xr:uid="{00000000-0005-0000-0000-000024620000}"/>
    <cellStyle name="Normal 7 2 4 2 5 2 3" xfId="25123" xr:uid="{00000000-0005-0000-0000-000025620000}"/>
    <cellStyle name="Normal 7 2 4 2 5 3" xfId="25124" xr:uid="{00000000-0005-0000-0000-000026620000}"/>
    <cellStyle name="Normal 7 2 4 2 5 4" xfId="25125" xr:uid="{00000000-0005-0000-0000-000027620000}"/>
    <cellStyle name="Normal 7 2 4 2 6" xfId="25126" xr:uid="{00000000-0005-0000-0000-000028620000}"/>
    <cellStyle name="Normal 7 2 4 2 6 2" xfId="25127" xr:uid="{00000000-0005-0000-0000-000029620000}"/>
    <cellStyle name="Normal 7 2 4 2 6 2 2" xfId="25128" xr:uid="{00000000-0005-0000-0000-00002A620000}"/>
    <cellStyle name="Normal 7 2 4 2 6 2 3" xfId="25129" xr:uid="{00000000-0005-0000-0000-00002B620000}"/>
    <cellStyle name="Normal 7 2 4 2 6 3" xfId="25130" xr:uid="{00000000-0005-0000-0000-00002C620000}"/>
    <cellStyle name="Normal 7 2 4 2 6 4" xfId="25131" xr:uid="{00000000-0005-0000-0000-00002D620000}"/>
    <cellStyle name="Normal 7 2 4 2 7" xfId="25132" xr:uid="{00000000-0005-0000-0000-00002E620000}"/>
    <cellStyle name="Normal 7 2 4 2 7 2" xfId="25133" xr:uid="{00000000-0005-0000-0000-00002F620000}"/>
    <cellStyle name="Normal 7 2 4 2 7 2 2" xfId="25134" xr:uid="{00000000-0005-0000-0000-000030620000}"/>
    <cellStyle name="Normal 7 2 4 2 7 2 3" xfId="25135" xr:uid="{00000000-0005-0000-0000-000031620000}"/>
    <cellStyle name="Normal 7 2 4 2 7 3" xfId="25136" xr:uid="{00000000-0005-0000-0000-000032620000}"/>
    <cellStyle name="Normal 7 2 4 2 7 4" xfId="25137" xr:uid="{00000000-0005-0000-0000-000033620000}"/>
    <cellStyle name="Normal 7 2 4 2 8" xfId="25138" xr:uid="{00000000-0005-0000-0000-000034620000}"/>
    <cellStyle name="Normal 7 2 4 2 8 2" xfId="25139" xr:uid="{00000000-0005-0000-0000-000035620000}"/>
    <cellStyle name="Normal 7 2 4 2 8 3" xfId="25140" xr:uid="{00000000-0005-0000-0000-000036620000}"/>
    <cellStyle name="Normal 7 2 4 2 9" xfId="25141" xr:uid="{00000000-0005-0000-0000-000037620000}"/>
    <cellStyle name="Normal 7 2 4 3" xfId="25142" xr:uid="{00000000-0005-0000-0000-000038620000}"/>
    <cellStyle name="Normal 7 2 4 3 10" xfId="25143" xr:uid="{00000000-0005-0000-0000-000039620000}"/>
    <cellStyle name="Normal 7 2 4 3 2" xfId="25144" xr:uid="{00000000-0005-0000-0000-00003A620000}"/>
    <cellStyle name="Normal 7 2 4 3 2 2" xfId="25145" xr:uid="{00000000-0005-0000-0000-00003B620000}"/>
    <cellStyle name="Normal 7 2 4 3 2 2 2" xfId="25146" xr:uid="{00000000-0005-0000-0000-00003C620000}"/>
    <cellStyle name="Normal 7 2 4 3 2 2 3" xfId="25147" xr:uid="{00000000-0005-0000-0000-00003D620000}"/>
    <cellStyle name="Normal 7 2 4 3 2 3" xfId="25148" xr:uid="{00000000-0005-0000-0000-00003E620000}"/>
    <cellStyle name="Normal 7 2 4 3 2 4" xfId="25149" xr:uid="{00000000-0005-0000-0000-00003F620000}"/>
    <cellStyle name="Normal 7 2 4 3 3" xfId="25150" xr:uid="{00000000-0005-0000-0000-000040620000}"/>
    <cellStyle name="Normal 7 2 4 3 3 2" xfId="25151" xr:uid="{00000000-0005-0000-0000-000041620000}"/>
    <cellStyle name="Normal 7 2 4 3 3 2 2" xfId="25152" xr:uid="{00000000-0005-0000-0000-000042620000}"/>
    <cellStyle name="Normal 7 2 4 3 3 2 3" xfId="25153" xr:uid="{00000000-0005-0000-0000-000043620000}"/>
    <cellStyle name="Normal 7 2 4 3 3 3" xfId="25154" xr:uid="{00000000-0005-0000-0000-000044620000}"/>
    <cellStyle name="Normal 7 2 4 3 3 4" xfId="25155" xr:uid="{00000000-0005-0000-0000-000045620000}"/>
    <cellStyle name="Normal 7 2 4 3 4" xfId="25156" xr:uid="{00000000-0005-0000-0000-000046620000}"/>
    <cellStyle name="Normal 7 2 4 3 4 2" xfId="25157" xr:uid="{00000000-0005-0000-0000-000047620000}"/>
    <cellStyle name="Normal 7 2 4 3 4 2 2" xfId="25158" xr:uid="{00000000-0005-0000-0000-000048620000}"/>
    <cellStyle name="Normal 7 2 4 3 4 2 3" xfId="25159" xr:uid="{00000000-0005-0000-0000-000049620000}"/>
    <cellStyle name="Normal 7 2 4 3 4 3" xfId="25160" xr:uid="{00000000-0005-0000-0000-00004A620000}"/>
    <cellStyle name="Normal 7 2 4 3 4 4" xfId="25161" xr:uid="{00000000-0005-0000-0000-00004B620000}"/>
    <cellStyle name="Normal 7 2 4 3 5" xfId="25162" xr:uid="{00000000-0005-0000-0000-00004C620000}"/>
    <cellStyle name="Normal 7 2 4 3 5 2" xfId="25163" xr:uid="{00000000-0005-0000-0000-00004D620000}"/>
    <cellStyle name="Normal 7 2 4 3 5 2 2" xfId="25164" xr:uid="{00000000-0005-0000-0000-00004E620000}"/>
    <cellStyle name="Normal 7 2 4 3 5 2 3" xfId="25165" xr:uid="{00000000-0005-0000-0000-00004F620000}"/>
    <cellStyle name="Normal 7 2 4 3 5 3" xfId="25166" xr:uid="{00000000-0005-0000-0000-000050620000}"/>
    <cellStyle name="Normal 7 2 4 3 5 4" xfId="25167" xr:uid="{00000000-0005-0000-0000-000051620000}"/>
    <cellStyle name="Normal 7 2 4 3 6" xfId="25168" xr:uid="{00000000-0005-0000-0000-000052620000}"/>
    <cellStyle name="Normal 7 2 4 3 6 2" xfId="25169" xr:uid="{00000000-0005-0000-0000-000053620000}"/>
    <cellStyle name="Normal 7 2 4 3 6 2 2" xfId="25170" xr:uid="{00000000-0005-0000-0000-000054620000}"/>
    <cellStyle name="Normal 7 2 4 3 6 2 3" xfId="25171" xr:uid="{00000000-0005-0000-0000-000055620000}"/>
    <cellStyle name="Normal 7 2 4 3 6 3" xfId="25172" xr:uid="{00000000-0005-0000-0000-000056620000}"/>
    <cellStyle name="Normal 7 2 4 3 6 4" xfId="25173" xr:uid="{00000000-0005-0000-0000-000057620000}"/>
    <cellStyle name="Normal 7 2 4 3 7" xfId="25174" xr:uid="{00000000-0005-0000-0000-000058620000}"/>
    <cellStyle name="Normal 7 2 4 3 7 2" xfId="25175" xr:uid="{00000000-0005-0000-0000-000059620000}"/>
    <cellStyle name="Normal 7 2 4 3 7 2 2" xfId="25176" xr:uid="{00000000-0005-0000-0000-00005A620000}"/>
    <cellStyle name="Normal 7 2 4 3 7 2 3" xfId="25177" xr:uid="{00000000-0005-0000-0000-00005B620000}"/>
    <cellStyle name="Normal 7 2 4 3 7 3" xfId="25178" xr:uid="{00000000-0005-0000-0000-00005C620000}"/>
    <cellStyle name="Normal 7 2 4 3 7 4" xfId="25179" xr:uid="{00000000-0005-0000-0000-00005D620000}"/>
    <cellStyle name="Normal 7 2 4 3 8" xfId="25180" xr:uid="{00000000-0005-0000-0000-00005E620000}"/>
    <cellStyle name="Normal 7 2 4 3 8 2" xfId="25181" xr:uid="{00000000-0005-0000-0000-00005F620000}"/>
    <cellStyle name="Normal 7 2 4 3 8 3" xfId="25182" xr:uid="{00000000-0005-0000-0000-000060620000}"/>
    <cellStyle name="Normal 7 2 4 3 9" xfId="25183" xr:uid="{00000000-0005-0000-0000-000061620000}"/>
    <cellStyle name="Normal 7 2 4 4" xfId="25184" xr:uid="{00000000-0005-0000-0000-000062620000}"/>
    <cellStyle name="Normal 7 2 4 4 2" xfId="25185" xr:uid="{00000000-0005-0000-0000-000063620000}"/>
    <cellStyle name="Normal 7 2 4 4 2 2" xfId="25186" xr:uid="{00000000-0005-0000-0000-000064620000}"/>
    <cellStyle name="Normal 7 2 4 4 2 3" xfId="25187" xr:uid="{00000000-0005-0000-0000-000065620000}"/>
    <cellStyle name="Normal 7 2 4 4 3" xfId="25188" xr:uid="{00000000-0005-0000-0000-000066620000}"/>
    <cellStyle name="Normal 7 2 4 4 4" xfId="25189" xr:uid="{00000000-0005-0000-0000-000067620000}"/>
    <cellStyle name="Normal 7 2 4 5" xfId="25190" xr:uid="{00000000-0005-0000-0000-000068620000}"/>
    <cellStyle name="Normal 7 2 4 5 2" xfId="25191" xr:uid="{00000000-0005-0000-0000-000069620000}"/>
    <cellStyle name="Normal 7 2 4 5 2 2" xfId="25192" xr:uid="{00000000-0005-0000-0000-00006A620000}"/>
    <cellStyle name="Normal 7 2 4 5 2 3" xfId="25193" xr:uid="{00000000-0005-0000-0000-00006B620000}"/>
    <cellStyle name="Normal 7 2 4 5 3" xfId="25194" xr:uid="{00000000-0005-0000-0000-00006C620000}"/>
    <cellStyle name="Normal 7 2 4 5 4" xfId="25195" xr:uid="{00000000-0005-0000-0000-00006D620000}"/>
    <cellStyle name="Normal 7 2 4 6" xfId="25196" xr:uid="{00000000-0005-0000-0000-00006E620000}"/>
    <cellStyle name="Normal 7 2 4 6 2" xfId="25197" xr:uid="{00000000-0005-0000-0000-00006F620000}"/>
    <cellStyle name="Normal 7 2 4 6 2 2" xfId="25198" xr:uid="{00000000-0005-0000-0000-000070620000}"/>
    <cellStyle name="Normal 7 2 4 6 2 3" xfId="25199" xr:uid="{00000000-0005-0000-0000-000071620000}"/>
    <cellStyle name="Normal 7 2 4 6 3" xfId="25200" xr:uid="{00000000-0005-0000-0000-000072620000}"/>
    <cellStyle name="Normal 7 2 4 6 4" xfId="25201" xr:uid="{00000000-0005-0000-0000-000073620000}"/>
    <cellStyle name="Normal 7 2 4 7" xfId="25202" xr:uid="{00000000-0005-0000-0000-000074620000}"/>
    <cellStyle name="Normal 7 2 4 7 2" xfId="25203" xr:uid="{00000000-0005-0000-0000-000075620000}"/>
    <cellStyle name="Normal 7 2 4 7 2 2" xfId="25204" xr:uid="{00000000-0005-0000-0000-000076620000}"/>
    <cellStyle name="Normal 7 2 4 7 2 3" xfId="25205" xr:uid="{00000000-0005-0000-0000-000077620000}"/>
    <cellStyle name="Normal 7 2 4 7 3" xfId="25206" xr:uid="{00000000-0005-0000-0000-000078620000}"/>
    <cellStyle name="Normal 7 2 4 7 4" xfId="25207" xr:uid="{00000000-0005-0000-0000-000079620000}"/>
    <cellStyle name="Normal 7 2 4 8" xfId="25208" xr:uid="{00000000-0005-0000-0000-00007A620000}"/>
    <cellStyle name="Normal 7 2 4 8 2" xfId="25209" xr:uid="{00000000-0005-0000-0000-00007B620000}"/>
    <cellStyle name="Normal 7 2 4 8 2 2" xfId="25210" xr:uid="{00000000-0005-0000-0000-00007C620000}"/>
    <cellStyle name="Normal 7 2 4 8 2 3" xfId="25211" xr:uid="{00000000-0005-0000-0000-00007D620000}"/>
    <cellStyle name="Normal 7 2 4 8 3" xfId="25212" xr:uid="{00000000-0005-0000-0000-00007E620000}"/>
    <cellStyle name="Normal 7 2 4 8 4" xfId="25213" xr:uid="{00000000-0005-0000-0000-00007F620000}"/>
    <cellStyle name="Normal 7 2 4 9" xfId="25214" xr:uid="{00000000-0005-0000-0000-000080620000}"/>
    <cellStyle name="Normal 7 2 4 9 2" xfId="25215" xr:uid="{00000000-0005-0000-0000-000081620000}"/>
    <cellStyle name="Normal 7 2 4 9 2 2" xfId="25216" xr:uid="{00000000-0005-0000-0000-000082620000}"/>
    <cellStyle name="Normal 7 2 4 9 2 3" xfId="25217" xr:uid="{00000000-0005-0000-0000-000083620000}"/>
    <cellStyle name="Normal 7 2 4 9 3" xfId="25218" xr:uid="{00000000-0005-0000-0000-000084620000}"/>
    <cellStyle name="Normal 7 2 4 9 4" xfId="25219" xr:uid="{00000000-0005-0000-0000-000085620000}"/>
    <cellStyle name="Normal 7 2 5" xfId="25220" xr:uid="{00000000-0005-0000-0000-000086620000}"/>
    <cellStyle name="Normal 7 2 5 10" xfId="25221" xr:uid="{00000000-0005-0000-0000-000087620000}"/>
    <cellStyle name="Normal 7 2 5 2" xfId="25222" xr:uid="{00000000-0005-0000-0000-000088620000}"/>
    <cellStyle name="Normal 7 2 5 2 2" xfId="25223" xr:uid="{00000000-0005-0000-0000-000089620000}"/>
    <cellStyle name="Normal 7 2 5 2 2 2" xfId="25224" xr:uid="{00000000-0005-0000-0000-00008A620000}"/>
    <cellStyle name="Normal 7 2 5 2 2 3" xfId="25225" xr:uid="{00000000-0005-0000-0000-00008B620000}"/>
    <cellStyle name="Normal 7 2 5 2 3" xfId="25226" xr:uid="{00000000-0005-0000-0000-00008C620000}"/>
    <cellStyle name="Normal 7 2 5 2 4" xfId="25227" xr:uid="{00000000-0005-0000-0000-00008D620000}"/>
    <cellStyle name="Normal 7 2 5 3" xfId="25228" xr:uid="{00000000-0005-0000-0000-00008E620000}"/>
    <cellStyle name="Normal 7 2 5 3 2" xfId="25229" xr:uid="{00000000-0005-0000-0000-00008F620000}"/>
    <cellStyle name="Normal 7 2 5 3 2 2" xfId="25230" xr:uid="{00000000-0005-0000-0000-000090620000}"/>
    <cellStyle name="Normal 7 2 5 3 2 3" xfId="25231" xr:uid="{00000000-0005-0000-0000-000091620000}"/>
    <cellStyle name="Normal 7 2 5 3 3" xfId="25232" xr:uid="{00000000-0005-0000-0000-000092620000}"/>
    <cellStyle name="Normal 7 2 5 3 4" xfId="25233" xr:uid="{00000000-0005-0000-0000-000093620000}"/>
    <cellStyle name="Normal 7 2 5 4" xfId="25234" xr:uid="{00000000-0005-0000-0000-000094620000}"/>
    <cellStyle name="Normal 7 2 5 4 2" xfId="25235" xr:uid="{00000000-0005-0000-0000-000095620000}"/>
    <cellStyle name="Normal 7 2 5 4 2 2" xfId="25236" xr:uid="{00000000-0005-0000-0000-000096620000}"/>
    <cellStyle name="Normal 7 2 5 4 2 3" xfId="25237" xr:uid="{00000000-0005-0000-0000-000097620000}"/>
    <cellStyle name="Normal 7 2 5 4 3" xfId="25238" xr:uid="{00000000-0005-0000-0000-000098620000}"/>
    <cellStyle name="Normal 7 2 5 4 4" xfId="25239" xr:uid="{00000000-0005-0000-0000-000099620000}"/>
    <cellStyle name="Normal 7 2 5 5" xfId="25240" xr:uid="{00000000-0005-0000-0000-00009A620000}"/>
    <cellStyle name="Normal 7 2 5 5 2" xfId="25241" xr:uid="{00000000-0005-0000-0000-00009B620000}"/>
    <cellStyle name="Normal 7 2 5 5 2 2" xfId="25242" xr:uid="{00000000-0005-0000-0000-00009C620000}"/>
    <cellStyle name="Normal 7 2 5 5 2 3" xfId="25243" xr:uid="{00000000-0005-0000-0000-00009D620000}"/>
    <cellStyle name="Normal 7 2 5 5 3" xfId="25244" xr:uid="{00000000-0005-0000-0000-00009E620000}"/>
    <cellStyle name="Normal 7 2 5 5 4" xfId="25245" xr:uid="{00000000-0005-0000-0000-00009F620000}"/>
    <cellStyle name="Normal 7 2 5 6" xfId="25246" xr:uid="{00000000-0005-0000-0000-0000A0620000}"/>
    <cellStyle name="Normal 7 2 5 6 2" xfId="25247" xr:uid="{00000000-0005-0000-0000-0000A1620000}"/>
    <cellStyle name="Normal 7 2 5 6 2 2" xfId="25248" xr:uid="{00000000-0005-0000-0000-0000A2620000}"/>
    <cellStyle name="Normal 7 2 5 6 2 3" xfId="25249" xr:uid="{00000000-0005-0000-0000-0000A3620000}"/>
    <cellStyle name="Normal 7 2 5 6 3" xfId="25250" xr:uid="{00000000-0005-0000-0000-0000A4620000}"/>
    <cellStyle name="Normal 7 2 5 6 4" xfId="25251" xr:uid="{00000000-0005-0000-0000-0000A5620000}"/>
    <cellStyle name="Normal 7 2 5 7" xfId="25252" xr:uid="{00000000-0005-0000-0000-0000A6620000}"/>
    <cellStyle name="Normal 7 2 5 7 2" xfId="25253" xr:uid="{00000000-0005-0000-0000-0000A7620000}"/>
    <cellStyle name="Normal 7 2 5 7 2 2" xfId="25254" xr:uid="{00000000-0005-0000-0000-0000A8620000}"/>
    <cellStyle name="Normal 7 2 5 7 2 3" xfId="25255" xr:uid="{00000000-0005-0000-0000-0000A9620000}"/>
    <cellStyle name="Normal 7 2 5 7 3" xfId="25256" xr:uid="{00000000-0005-0000-0000-0000AA620000}"/>
    <cellStyle name="Normal 7 2 5 7 4" xfId="25257" xr:uid="{00000000-0005-0000-0000-0000AB620000}"/>
    <cellStyle name="Normal 7 2 5 8" xfId="25258" xr:uid="{00000000-0005-0000-0000-0000AC620000}"/>
    <cellStyle name="Normal 7 2 5 8 2" xfId="25259" xr:uid="{00000000-0005-0000-0000-0000AD620000}"/>
    <cellStyle name="Normal 7 2 5 8 3" xfId="25260" xr:uid="{00000000-0005-0000-0000-0000AE620000}"/>
    <cellStyle name="Normal 7 2 5 9" xfId="25261" xr:uid="{00000000-0005-0000-0000-0000AF620000}"/>
    <cellStyle name="Normal 7 2 6" xfId="25262" xr:uid="{00000000-0005-0000-0000-0000B0620000}"/>
    <cellStyle name="Normal 7 2 6 10" xfId="25263" xr:uid="{00000000-0005-0000-0000-0000B1620000}"/>
    <cellStyle name="Normal 7 2 6 2" xfId="25264" xr:uid="{00000000-0005-0000-0000-0000B2620000}"/>
    <cellStyle name="Normal 7 2 6 2 2" xfId="25265" xr:uid="{00000000-0005-0000-0000-0000B3620000}"/>
    <cellStyle name="Normal 7 2 6 2 2 2" xfId="25266" xr:uid="{00000000-0005-0000-0000-0000B4620000}"/>
    <cellStyle name="Normal 7 2 6 2 2 3" xfId="25267" xr:uid="{00000000-0005-0000-0000-0000B5620000}"/>
    <cellStyle name="Normal 7 2 6 2 3" xfId="25268" xr:uid="{00000000-0005-0000-0000-0000B6620000}"/>
    <cellStyle name="Normal 7 2 6 2 4" xfId="25269" xr:uid="{00000000-0005-0000-0000-0000B7620000}"/>
    <cellStyle name="Normal 7 2 6 3" xfId="25270" xr:uid="{00000000-0005-0000-0000-0000B8620000}"/>
    <cellStyle name="Normal 7 2 6 3 2" xfId="25271" xr:uid="{00000000-0005-0000-0000-0000B9620000}"/>
    <cellStyle name="Normal 7 2 6 3 2 2" xfId="25272" xr:uid="{00000000-0005-0000-0000-0000BA620000}"/>
    <cellStyle name="Normal 7 2 6 3 2 3" xfId="25273" xr:uid="{00000000-0005-0000-0000-0000BB620000}"/>
    <cellStyle name="Normal 7 2 6 3 3" xfId="25274" xr:uid="{00000000-0005-0000-0000-0000BC620000}"/>
    <cellStyle name="Normal 7 2 6 3 4" xfId="25275" xr:uid="{00000000-0005-0000-0000-0000BD620000}"/>
    <cellStyle name="Normal 7 2 6 4" xfId="25276" xr:uid="{00000000-0005-0000-0000-0000BE620000}"/>
    <cellStyle name="Normal 7 2 6 4 2" xfId="25277" xr:uid="{00000000-0005-0000-0000-0000BF620000}"/>
    <cellStyle name="Normal 7 2 6 4 2 2" xfId="25278" xr:uid="{00000000-0005-0000-0000-0000C0620000}"/>
    <cellStyle name="Normal 7 2 6 4 2 3" xfId="25279" xr:uid="{00000000-0005-0000-0000-0000C1620000}"/>
    <cellStyle name="Normal 7 2 6 4 3" xfId="25280" xr:uid="{00000000-0005-0000-0000-0000C2620000}"/>
    <cellStyle name="Normal 7 2 6 4 4" xfId="25281" xr:uid="{00000000-0005-0000-0000-0000C3620000}"/>
    <cellStyle name="Normal 7 2 6 5" xfId="25282" xr:uid="{00000000-0005-0000-0000-0000C4620000}"/>
    <cellStyle name="Normal 7 2 6 5 2" xfId="25283" xr:uid="{00000000-0005-0000-0000-0000C5620000}"/>
    <cellStyle name="Normal 7 2 6 5 2 2" xfId="25284" xr:uid="{00000000-0005-0000-0000-0000C6620000}"/>
    <cellStyle name="Normal 7 2 6 5 2 3" xfId="25285" xr:uid="{00000000-0005-0000-0000-0000C7620000}"/>
    <cellStyle name="Normal 7 2 6 5 3" xfId="25286" xr:uid="{00000000-0005-0000-0000-0000C8620000}"/>
    <cellStyle name="Normal 7 2 6 5 4" xfId="25287" xr:uid="{00000000-0005-0000-0000-0000C9620000}"/>
    <cellStyle name="Normal 7 2 6 6" xfId="25288" xr:uid="{00000000-0005-0000-0000-0000CA620000}"/>
    <cellStyle name="Normal 7 2 6 6 2" xfId="25289" xr:uid="{00000000-0005-0000-0000-0000CB620000}"/>
    <cellStyle name="Normal 7 2 6 6 2 2" xfId="25290" xr:uid="{00000000-0005-0000-0000-0000CC620000}"/>
    <cellStyle name="Normal 7 2 6 6 2 3" xfId="25291" xr:uid="{00000000-0005-0000-0000-0000CD620000}"/>
    <cellStyle name="Normal 7 2 6 6 3" xfId="25292" xr:uid="{00000000-0005-0000-0000-0000CE620000}"/>
    <cellStyle name="Normal 7 2 6 6 4" xfId="25293" xr:uid="{00000000-0005-0000-0000-0000CF620000}"/>
    <cellStyle name="Normal 7 2 6 7" xfId="25294" xr:uid="{00000000-0005-0000-0000-0000D0620000}"/>
    <cellStyle name="Normal 7 2 6 7 2" xfId="25295" xr:uid="{00000000-0005-0000-0000-0000D1620000}"/>
    <cellStyle name="Normal 7 2 6 7 2 2" xfId="25296" xr:uid="{00000000-0005-0000-0000-0000D2620000}"/>
    <cellStyle name="Normal 7 2 6 7 2 3" xfId="25297" xr:uid="{00000000-0005-0000-0000-0000D3620000}"/>
    <cellStyle name="Normal 7 2 6 7 3" xfId="25298" xr:uid="{00000000-0005-0000-0000-0000D4620000}"/>
    <cellStyle name="Normal 7 2 6 7 4" xfId="25299" xr:uid="{00000000-0005-0000-0000-0000D5620000}"/>
    <cellStyle name="Normal 7 2 6 8" xfId="25300" xr:uid="{00000000-0005-0000-0000-0000D6620000}"/>
    <cellStyle name="Normal 7 2 6 8 2" xfId="25301" xr:uid="{00000000-0005-0000-0000-0000D7620000}"/>
    <cellStyle name="Normal 7 2 6 8 3" xfId="25302" xr:uid="{00000000-0005-0000-0000-0000D8620000}"/>
    <cellStyle name="Normal 7 2 6 9" xfId="25303" xr:uid="{00000000-0005-0000-0000-0000D9620000}"/>
    <cellStyle name="Normal 7 2 7" xfId="25304" xr:uid="{00000000-0005-0000-0000-0000DA620000}"/>
    <cellStyle name="Normal 7 2 7 2" xfId="25305" xr:uid="{00000000-0005-0000-0000-0000DB620000}"/>
    <cellStyle name="Normal 7 2 7 2 2" xfId="25306" xr:uid="{00000000-0005-0000-0000-0000DC620000}"/>
    <cellStyle name="Normal 7 2 7 2 3" xfId="25307" xr:uid="{00000000-0005-0000-0000-0000DD620000}"/>
    <cellStyle name="Normal 7 2 7 3" xfId="25308" xr:uid="{00000000-0005-0000-0000-0000DE620000}"/>
    <cellStyle name="Normal 7 2 7 4" xfId="25309" xr:uid="{00000000-0005-0000-0000-0000DF620000}"/>
    <cellStyle name="Normal 7 2 8" xfId="25310" xr:uid="{00000000-0005-0000-0000-0000E0620000}"/>
    <cellStyle name="Normal 7 2 8 2" xfId="25311" xr:uid="{00000000-0005-0000-0000-0000E1620000}"/>
    <cellStyle name="Normal 7 2 8 2 2" xfId="25312" xr:uid="{00000000-0005-0000-0000-0000E2620000}"/>
    <cellStyle name="Normal 7 2 8 2 3" xfId="25313" xr:uid="{00000000-0005-0000-0000-0000E3620000}"/>
    <cellStyle name="Normal 7 2 8 3" xfId="25314" xr:uid="{00000000-0005-0000-0000-0000E4620000}"/>
    <cellStyle name="Normal 7 2 8 4" xfId="25315" xr:uid="{00000000-0005-0000-0000-0000E5620000}"/>
    <cellStyle name="Normal 7 2 9" xfId="25316" xr:uid="{00000000-0005-0000-0000-0000E6620000}"/>
    <cellStyle name="Normal 7 2 9 2" xfId="25317" xr:uid="{00000000-0005-0000-0000-0000E7620000}"/>
    <cellStyle name="Normal 7 2 9 2 2" xfId="25318" xr:uid="{00000000-0005-0000-0000-0000E8620000}"/>
    <cellStyle name="Normal 7 2 9 2 3" xfId="25319" xr:uid="{00000000-0005-0000-0000-0000E9620000}"/>
    <cellStyle name="Normal 7 2 9 3" xfId="25320" xr:uid="{00000000-0005-0000-0000-0000EA620000}"/>
    <cellStyle name="Normal 7 2 9 4" xfId="25321" xr:uid="{00000000-0005-0000-0000-0000EB620000}"/>
    <cellStyle name="Normal 7 3" xfId="25322" xr:uid="{00000000-0005-0000-0000-0000EC620000}"/>
    <cellStyle name="Normal 7 3 10" xfId="25323" xr:uid="{00000000-0005-0000-0000-0000ED620000}"/>
    <cellStyle name="Normal 7 3 10 2" xfId="25324" xr:uid="{00000000-0005-0000-0000-0000EE620000}"/>
    <cellStyle name="Normal 7 3 10 3" xfId="25325" xr:uid="{00000000-0005-0000-0000-0000EF620000}"/>
    <cellStyle name="Normal 7 3 11" xfId="25326" xr:uid="{00000000-0005-0000-0000-0000F0620000}"/>
    <cellStyle name="Normal 7 3 12" xfId="25327" xr:uid="{00000000-0005-0000-0000-0000F1620000}"/>
    <cellStyle name="Normal 7 3 2" xfId="25328" xr:uid="{00000000-0005-0000-0000-0000F2620000}"/>
    <cellStyle name="Normal 7 3 2 10" xfId="25329" xr:uid="{00000000-0005-0000-0000-0000F3620000}"/>
    <cellStyle name="Normal 7 3 2 2" xfId="25330" xr:uid="{00000000-0005-0000-0000-0000F4620000}"/>
    <cellStyle name="Normal 7 3 2 2 2" xfId="25331" xr:uid="{00000000-0005-0000-0000-0000F5620000}"/>
    <cellStyle name="Normal 7 3 2 2 2 2" xfId="25332" xr:uid="{00000000-0005-0000-0000-0000F6620000}"/>
    <cellStyle name="Normal 7 3 2 2 2 3" xfId="25333" xr:uid="{00000000-0005-0000-0000-0000F7620000}"/>
    <cellStyle name="Normal 7 3 2 2 3" xfId="25334" xr:uid="{00000000-0005-0000-0000-0000F8620000}"/>
    <cellStyle name="Normal 7 3 2 2 4" xfId="25335" xr:uid="{00000000-0005-0000-0000-0000F9620000}"/>
    <cellStyle name="Normal 7 3 2 3" xfId="25336" xr:uid="{00000000-0005-0000-0000-0000FA620000}"/>
    <cellStyle name="Normal 7 3 2 3 2" xfId="25337" xr:uid="{00000000-0005-0000-0000-0000FB620000}"/>
    <cellStyle name="Normal 7 3 2 3 2 2" xfId="25338" xr:uid="{00000000-0005-0000-0000-0000FC620000}"/>
    <cellStyle name="Normal 7 3 2 3 2 3" xfId="25339" xr:uid="{00000000-0005-0000-0000-0000FD620000}"/>
    <cellStyle name="Normal 7 3 2 3 3" xfId="25340" xr:uid="{00000000-0005-0000-0000-0000FE620000}"/>
    <cellStyle name="Normal 7 3 2 3 4" xfId="25341" xr:uid="{00000000-0005-0000-0000-0000FF620000}"/>
    <cellStyle name="Normal 7 3 2 4" xfId="25342" xr:uid="{00000000-0005-0000-0000-000000630000}"/>
    <cellStyle name="Normal 7 3 2 4 2" xfId="25343" xr:uid="{00000000-0005-0000-0000-000001630000}"/>
    <cellStyle name="Normal 7 3 2 4 2 2" xfId="25344" xr:uid="{00000000-0005-0000-0000-000002630000}"/>
    <cellStyle name="Normal 7 3 2 4 2 3" xfId="25345" xr:uid="{00000000-0005-0000-0000-000003630000}"/>
    <cellStyle name="Normal 7 3 2 4 3" xfId="25346" xr:uid="{00000000-0005-0000-0000-000004630000}"/>
    <cellStyle name="Normal 7 3 2 4 4" xfId="25347" xr:uid="{00000000-0005-0000-0000-000005630000}"/>
    <cellStyle name="Normal 7 3 2 5" xfId="25348" xr:uid="{00000000-0005-0000-0000-000006630000}"/>
    <cellStyle name="Normal 7 3 2 5 2" xfId="25349" xr:uid="{00000000-0005-0000-0000-000007630000}"/>
    <cellStyle name="Normal 7 3 2 5 2 2" xfId="25350" xr:uid="{00000000-0005-0000-0000-000008630000}"/>
    <cellStyle name="Normal 7 3 2 5 2 3" xfId="25351" xr:uid="{00000000-0005-0000-0000-000009630000}"/>
    <cellStyle name="Normal 7 3 2 5 3" xfId="25352" xr:uid="{00000000-0005-0000-0000-00000A630000}"/>
    <cellStyle name="Normal 7 3 2 5 4" xfId="25353" xr:uid="{00000000-0005-0000-0000-00000B630000}"/>
    <cellStyle name="Normal 7 3 2 6" xfId="25354" xr:uid="{00000000-0005-0000-0000-00000C630000}"/>
    <cellStyle name="Normal 7 3 2 6 2" xfId="25355" xr:uid="{00000000-0005-0000-0000-00000D630000}"/>
    <cellStyle name="Normal 7 3 2 6 2 2" xfId="25356" xr:uid="{00000000-0005-0000-0000-00000E630000}"/>
    <cellStyle name="Normal 7 3 2 6 2 3" xfId="25357" xr:uid="{00000000-0005-0000-0000-00000F630000}"/>
    <cellStyle name="Normal 7 3 2 6 3" xfId="25358" xr:uid="{00000000-0005-0000-0000-000010630000}"/>
    <cellStyle name="Normal 7 3 2 6 4" xfId="25359" xr:uid="{00000000-0005-0000-0000-000011630000}"/>
    <cellStyle name="Normal 7 3 2 7" xfId="25360" xr:uid="{00000000-0005-0000-0000-000012630000}"/>
    <cellStyle name="Normal 7 3 2 7 2" xfId="25361" xr:uid="{00000000-0005-0000-0000-000013630000}"/>
    <cellStyle name="Normal 7 3 2 7 2 2" xfId="25362" xr:uid="{00000000-0005-0000-0000-000014630000}"/>
    <cellStyle name="Normal 7 3 2 7 2 3" xfId="25363" xr:uid="{00000000-0005-0000-0000-000015630000}"/>
    <cellStyle name="Normal 7 3 2 7 3" xfId="25364" xr:uid="{00000000-0005-0000-0000-000016630000}"/>
    <cellStyle name="Normal 7 3 2 7 4" xfId="25365" xr:uid="{00000000-0005-0000-0000-000017630000}"/>
    <cellStyle name="Normal 7 3 2 8" xfId="25366" xr:uid="{00000000-0005-0000-0000-000018630000}"/>
    <cellStyle name="Normal 7 3 2 8 2" xfId="25367" xr:uid="{00000000-0005-0000-0000-000019630000}"/>
    <cellStyle name="Normal 7 3 2 8 3" xfId="25368" xr:uid="{00000000-0005-0000-0000-00001A630000}"/>
    <cellStyle name="Normal 7 3 2 9" xfId="25369" xr:uid="{00000000-0005-0000-0000-00001B630000}"/>
    <cellStyle name="Normal 7 3 3" xfId="25370" xr:uid="{00000000-0005-0000-0000-00001C630000}"/>
    <cellStyle name="Normal 7 3 3 10" xfId="25371" xr:uid="{00000000-0005-0000-0000-00001D630000}"/>
    <cellStyle name="Normal 7 3 3 2" xfId="25372" xr:uid="{00000000-0005-0000-0000-00001E630000}"/>
    <cellStyle name="Normal 7 3 3 2 2" xfId="25373" xr:uid="{00000000-0005-0000-0000-00001F630000}"/>
    <cellStyle name="Normal 7 3 3 2 2 2" xfId="25374" xr:uid="{00000000-0005-0000-0000-000020630000}"/>
    <cellStyle name="Normal 7 3 3 2 2 3" xfId="25375" xr:uid="{00000000-0005-0000-0000-000021630000}"/>
    <cellStyle name="Normal 7 3 3 2 3" xfId="25376" xr:uid="{00000000-0005-0000-0000-000022630000}"/>
    <cellStyle name="Normal 7 3 3 2 4" xfId="25377" xr:uid="{00000000-0005-0000-0000-000023630000}"/>
    <cellStyle name="Normal 7 3 3 3" xfId="25378" xr:uid="{00000000-0005-0000-0000-000024630000}"/>
    <cellStyle name="Normal 7 3 3 3 2" xfId="25379" xr:uid="{00000000-0005-0000-0000-000025630000}"/>
    <cellStyle name="Normal 7 3 3 3 2 2" xfId="25380" xr:uid="{00000000-0005-0000-0000-000026630000}"/>
    <cellStyle name="Normal 7 3 3 3 2 3" xfId="25381" xr:uid="{00000000-0005-0000-0000-000027630000}"/>
    <cellStyle name="Normal 7 3 3 3 3" xfId="25382" xr:uid="{00000000-0005-0000-0000-000028630000}"/>
    <cellStyle name="Normal 7 3 3 3 4" xfId="25383" xr:uid="{00000000-0005-0000-0000-000029630000}"/>
    <cellStyle name="Normal 7 3 3 4" xfId="25384" xr:uid="{00000000-0005-0000-0000-00002A630000}"/>
    <cellStyle name="Normal 7 3 3 4 2" xfId="25385" xr:uid="{00000000-0005-0000-0000-00002B630000}"/>
    <cellStyle name="Normal 7 3 3 4 2 2" xfId="25386" xr:uid="{00000000-0005-0000-0000-00002C630000}"/>
    <cellStyle name="Normal 7 3 3 4 2 3" xfId="25387" xr:uid="{00000000-0005-0000-0000-00002D630000}"/>
    <cellStyle name="Normal 7 3 3 4 3" xfId="25388" xr:uid="{00000000-0005-0000-0000-00002E630000}"/>
    <cellStyle name="Normal 7 3 3 4 4" xfId="25389" xr:uid="{00000000-0005-0000-0000-00002F630000}"/>
    <cellStyle name="Normal 7 3 3 5" xfId="25390" xr:uid="{00000000-0005-0000-0000-000030630000}"/>
    <cellStyle name="Normal 7 3 3 5 2" xfId="25391" xr:uid="{00000000-0005-0000-0000-000031630000}"/>
    <cellStyle name="Normal 7 3 3 5 2 2" xfId="25392" xr:uid="{00000000-0005-0000-0000-000032630000}"/>
    <cellStyle name="Normal 7 3 3 5 2 3" xfId="25393" xr:uid="{00000000-0005-0000-0000-000033630000}"/>
    <cellStyle name="Normal 7 3 3 5 3" xfId="25394" xr:uid="{00000000-0005-0000-0000-000034630000}"/>
    <cellStyle name="Normal 7 3 3 5 4" xfId="25395" xr:uid="{00000000-0005-0000-0000-000035630000}"/>
    <cellStyle name="Normal 7 3 3 6" xfId="25396" xr:uid="{00000000-0005-0000-0000-000036630000}"/>
    <cellStyle name="Normal 7 3 3 6 2" xfId="25397" xr:uid="{00000000-0005-0000-0000-000037630000}"/>
    <cellStyle name="Normal 7 3 3 6 2 2" xfId="25398" xr:uid="{00000000-0005-0000-0000-000038630000}"/>
    <cellStyle name="Normal 7 3 3 6 2 3" xfId="25399" xr:uid="{00000000-0005-0000-0000-000039630000}"/>
    <cellStyle name="Normal 7 3 3 6 3" xfId="25400" xr:uid="{00000000-0005-0000-0000-00003A630000}"/>
    <cellStyle name="Normal 7 3 3 6 4" xfId="25401" xr:uid="{00000000-0005-0000-0000-00003B630000}"/>
    <cellStyle name="Normal 7 3 3 7" xfId="25402" xr:uid="{00000000-0005-0000-0000-00003C630000}"/>
    <cellStyle name="Normal 7 3 3 7 2" xfId="25403" xr:uid="{00000000-0005-0000-0000-00003D630000}"/>
    <cellStyle name="Normal 7 3 3 7 2 2" xfId="25404" xr:uid="{00000000-0005-0000-0000-00003E630000}"/>
    <cellStyle name="Normal 7 3 3 7 2 3" xfId="25405" xr:uid="{00000000-0005-0000-0000-00003F630000}"/>
    <cellStyle name="Normal 7 3 3 7 3" xfId="25406" xr:uid="{00000000-0005-0000-0000-000040630000}"/>
    <cellStyle name="Normal 7 3 3 7 4" xfId="25407" xr:uid="{00000000-0005-0000-0000-000041630000}"/>
    <cellStyle name="Normal 7 3 3 8" xfId="25408" xr:uid="{00000000-0005-0000-0000-000042630000}"/>
    <cellStyle name="Normal 7 3 3 8 2" xfId="25409" xr:uid="{00000000-0005-0000-0000-000043630000}"/>
    <cellStyle name="Normal 7 3 3 8 3" xfId="25410" xr:uid="{00000000-0005-0000-0000-000044630000}"/>
    <cellStyle name="Normal 7 3 3 9" xfId="25411" xr:uid="{00000000-0005-0000-0000-000045630000}"/>
    <cellStyle name="Normal 7 3 4" xfId="25412" xr:uid="{00000000-0005-0000-0000-000046630000}"/>
    <cellStyle name="Normal 7 3 4 2" xfId="25413" xr:uid="{00000000-0005-0000-0000-000047630000}"/>
    <cellStyle name="Normal 7 3 4 2 2" xfId="25414" xr:uid="{00000000-0005-0000-0000-000048630000}"/>
    <cellStyle name="Normal 7 3 4 2 3" xfId="25415" xr:uid="{00000000-0005-0000-0000-000049630000}"/>
    <cellStyle name="Normal 7 3 4 3" xfId="25416" xr:uid="{00000000-0005-0000-0000-00004A630000}"/>
    <cellStyle name="Normal 7 3 4 4" xfId="25417" xr:uid="{00000000-0005-0000-0000-00004B630000}"/>
    <cellStyle name="Normal 7 3 5" xfId="25418" xr:uid="{00000000-0005-0000-0000-00004C630000}"/>
    <cellStyle name="Normal 7 3 5 2" xfId="25419" xr:uid="{00000000-0005-0000-0000-00004D630000}"/>
    <cellStyle name="Normal 7 3 5 2 2" xfId="25420" xr:uid="{00000000-0005-0000-0000-00004E630000}"/>
    <cellStyle name="Normal 7 3 5 2 3" xfId="25421" xr:uid="{00000000-0005-0000-0000-00004F630000}"/>
    <cellStyle name="Normal 7 3 5 3" xfId="25422" xr:uid="{00000000-0005-0000-0000-000050630000}"/>
    <cellStyle name="Normal 7 3 5 4" xfId="25423" xr:uid="{00000000-0005-0000-0000-000051630000}"/>
    <cellStyle name="Normal 7 3 6" xfId="25424" xr:uid="{00000000-0005-0000-0000-000052630000}"/>
    <cellStyle name="Normal 7 3 6 2" xfId="25425" xr:uid="{00000000-0005-0000-0000-000053630000}"/>
    <cellStyle name="Normal 7 3 6 2 2" xfId="25426" xr:uid="{00000000-0005-0000-0000-000054630000}"/>
    <cellStyle name="Normal 7 3 6 2 3" xfId="25427" xr:uid="{00000000-0005-0000-0000-000055630000}"/>
    <cellStyle name="Normal 7 3 6 3" xfId="25428" xr:uid="{00000000-0005-0000-0000-000056630000}"/>
    <cellStyle name="Normal 7 3 6 4" xfId="25429" xr:uid="{00000000-0005-0000-0000-000057630000}"/>
    <cellStyle name="Normal 7 3 7" xfId="25430" xr:uid="{00000000-0005-0000-0000-000058630000}"/>
    <cellStyle name="Normal 7 3 7 2" xfId="25431" xr:uid="{00000000-0005-0000-0000-000059630000}"/>
    <cellStyle name="Normal 7 3 7 2 2" xfId="25432" xr:uid="{00000000-0005-0000-0000-00005A630000}"/>
    <cellStyle name="Normal 7 3 7 2 3" xfId="25433" xr:uid="{00000000-0005-0000-0000-00005B630000}"/>
    <cellStyle name="Normal 7 3 7 3" xfId="25434" xr:uid="{00000000-0005-0000-0000-00005C630000}"/>
    <cellStyle name="Normal 7 3 7 4" xfId="25435" xr:uid="{00000000-0005-0000-0000-00005D630000}"/>
    <cellStyle name="Normal 7 3 8" xfId="25436" xr:uid="{00000000-0005-0000-0000-00005E630000}"/>
    <cellStyle name="Normal 7 3 8 2" xfId="25437" xr:uid="{00000000-0005-0000-0000-00005F630000}"/>
    <cellStyle name="Normal 7 3 8 2 2" xfId="25438" xr:uid="{00000000-0005-0000-0000-000060630000}"/>
    <cellStyle name="Normal 7 3 8 2 3" xfId="25439" xr:uid="{00000000-0005-0000-0000-000061630000}"/>
    <cellStyle name="Normal 7 3 8 3" xfId="25440" xr:uid="{00000000-0005-0000-0000-000062630000}"/>
    <cellStyle name="Normal 7 3 8 4" xfId="25441" xr:uid="{00000000-0005-0000-0000-000063630000}"/>
    <cellStyle name="Normal 7 3 9" xfId="25442" xr:uid="{00000000-0005-0000-0000-000064630000}"/>
    <cellStyle name="Normal 7 3 9 2" xfId="25443" xr:uid="{00000000-0005-0000-0000-000065630000}"/>
    <cellStyle name="Normal 7 3 9 2 2" xfId="25444" xr:uid="{00000000-0005-0000-0000-000066630000}"/>
    <cellStyle name="Normal 7 3 9 2 3" xfId="25445" xr:uid="{00000000-0005-0000-0000-000067630000}"/>
    <cellStyle name="Normal 7 3 9 3" xfId="25446" xr:uid="{00000000-0005-0000-0000-000068630000}"/>
    <cellStyle name="Normal 7 3 9 4" xfId="25447" xr:uid="{00000000-0005-0000-0000-000069630000}"/>
    <cellStyle name="Normal 7 4" xfId="25448" xr:uid="{00000000-0005-0000-0000-00006A630000}"/>
    <cellStyle name="Normal 7 4 10" xfId="25449" xr:uid="{00000000-0005-0000-0000-00006B630000}"/>
    <cellStyle name="Normal 7 4 10 2" xfId="25450" xr:uid="{00000000-0005-0000-0000-00006C630000}"/>
    <cellStyle name="Normal 7 4 10 3" xfId="25451" xr:uid="{00000000-0005-0000-0000-00006D630000}"/>
    <cellStyle name="Normal 7 4 11" xfId="25452" xr:uid="{00000000-0005-0000-0000-00006E630000}"/>
    <cellStyle name="Normal 7 4 12" xfId="25453" xr:uid="{00000000-0005-0000-0000-00006F630000}"/>
    <cellStyle name="Normal 7 4 2" xfId="25454" xr:uid="{00000000-0005-0000-0000-000070630000}"/>
    <cellStyle name="Normal 7 4 2 10" xfId="25455" xr:uid="{00000000-0005-0000-0000-000071630000}"/>
    <cellStyle name="Normal 7 4 2 2" xfId="25456" xr:uid="{00000000-0005-0000-0000-000072630000}"/>
    <cellStyle name="Normal 7 4 2 2 2" xfId="25457" xr:uid="{00000000-0005-0000-0000-000073630000}"/>
    <cellStyle name="Normal 7 4 2 2 2 2" xfId="25458" xr:uid="{00000000-0005-0000-0000-000074630000}"/>
    <cellStyle name="Normal 7 4 2 2 2 3" xfId="25459" xr:uid="{00000000-0005-0000-0000-000075630000}"/>
    <cellStyle name="Normal 7 4 2 2 3" xfId="25460" xr:uid="{00000000-0005-0000-0000-000076630000}"/>
    <cellStyle name="Normal 7 4 2 2 4" xfId="25461" xr:uid="{00000000-0005-0000-0000-000077630000}"/>
    <cellStyle name="Normal 7 4 2 3" xfId="25462" xr:uid="{00000000-0005-0000-0000-000078630000}"/>
    <cellStyle name="Normal 7 4 2 3 2" xfId="25463" xr:uid="{00000000-0005-0000-0000-000079630000}"/>
    <cellStyle name="Normal 7 4 2 3 2 2" xfId="25464" xr:uid="{00000000-0005-0000-0000-00007A630000}"/>
    <cellStyle name="Normal 7 4 2 3 2 3" xfId="25465" xr:uid="{00000000-0005-0000-0000-00007B630000}"/>
    <cellStyle name="Normal 7 4 2 3 3" xfId="25466" xr:uid="{00000000-0005-0000-0000-00007C630000}"/>
    <cellStyle name="Normal 7 4 2 3 4" xfId="25467" xr:uid="{00000000-0005-0000-0000-00007D630000}"/>
    <cellStyle name="Normal 7 4 2 4" xfId="25468" xr:uid="{00000000-0005-0000-0000-00007E630000}"/>
    <cellStyle name="Normal 7 4 2 4 2" xfId="25469" xr:uid="{00000000-0005-0000-0000-00007F630000}"/>
    <cellStyle name="Normal 7 4 2 4 2 2" xfId="25470" xr:uid="{00000000-0005-0000-0000-000080630000}"/>
    <cellStyle name="Normal 7 4 2 4 2 3" xfId="25471" xr:uid="{00000000-0005-0000-0000-000081630000}"/>
    <cellStyle name="Normal 7 4 2 4 3" xfId="25472" xr:uid="{00000000-0005-0000-0000-000082630000}"/>
    <cellStyle name="Normal 7 4 2 4 4" xfId="25473" xr:uid="{00000000-0005-0000-0000-000083630000}"/>
    <cellStyle name="Normal 7 4 2 5" xfId="25474" xr:uid="{00000000-0005-0000-0000-000084630000}"/>
    <cellStyle name="Normal 7 4 2 5 2" xfId="25475" xr:uid="{00000000-0005-0000-0000-000085630000}"/>
    <cellStyle name="Normal 7 4 2 5 2 2" xfId="25476" xr:uid="{00000000-0005-0000-0000-000086630000}"/>
    <cellStyle name="Normal 7 4 2 5 2 3" xfId="25477" xr:uid="{00000000-0005-0000-0000-000087630000}"/>
    <cellStyle name="Normal 7 4 2 5 3" xfId="25478" xr:uid="{00000000-0005-0000-0000-000088630000}"/>
    <cellStyle name="Normal 7 4 2 5 4" xfId="25479" xr:uid="{00000000-0005-0000-0000-000089630000}"/>
    <cellStyle name="Normal 7 4 2 6" xfId="25480" xr:uid="{00000000-0005-0000-0000-00008A630000}"/>
    <cellStyle name="Normal 7 4 2 6 2" xfId="25481" xr:uid="{00000000-0005-0000-0000-00008B630000}"/>
    <cellStyle name="Normal 7 4 2 6 2 2" xfId="25482" xr:uid="{00000000-0005-0000-0000-00008C630000}"/>
    <cellStyle name="Normal 7 4 2 6 2 3" xfId="25483" xr:uid="{00000000-0005-0000-0000-00008D630000}"/>
    <cellStyle name="Normal 7 4 2 6 3" xfId="25484" xr:uid="{00000000-0005-0000-0000-00008E630000}"/>
    <cellStyle name="Normal 7 4 2 6 4" xfId="25485" xr:uid="{00000000-0005-0000-0000-00008F630000}"/>
    <cellStyle name="Normal 7 4 2 7" xfId="25486" xr:uid="{00000000-0005-0000-0000-000090630000}"/>
    <cellStyle name="Normal 7 4 2 7 2" xfId="25487" xr:uid="{00000000-0005-0000-0000-000091630000}"/>
    <cellStyle name="Normal 7 4 2 7 2 2" xfId="25488" xr:uid="{00000000-0005-0000-0000-000092630000}"/>
    <cellStyle name="Normal 7 4 2 7 2 3" xfId="25489" xr:uid="{00000000-0005-0000-0000-000093630000}"/>
    <cellStyle name="Normal 7 4 2 7 3" xfId="25490" xr:uid="{00000000-0005-0000-0000-000094630000}"/>
    <cellStyle name="Normal 7 4 2 7 4" xfId="25491" xr:uid="{00000000-0005-0000-0000-000095630000}"/>
    <cellStyle name="Normal 7 4 2 8" xfId="25492" xr:uid="{00000000-0005-0000-0000-000096630000}"/>
    <cellStyle name="Normal 7 4 2 8 2" xfId="25493" xr:uid="{00000000-0005-0000-0000-000097630000}"/>
    <cellStyle name="Normal 7 4 2 8 3" xfId="25494" xr:uid="{00000000-0005-0000-0000-000098630000}"/>
    <cellStyle name="Normal 7 4 2 9" xfId="25495" xr:uid="{00000000-0005-0000-0000-000099630000}"/>
    <cellStyle name="Normal 7 4 3" xfId="25496" xr:uid="{00000000-0005-0000-0000-00009A630000}"/>
    <cellStyle name="Normal 7 4 3 10" xfId="25497" xr:uid="{00000000-0005-0000-0000-00009B630000}"/>
    <cellStyle name="Normal 7 4 3 2" xfId="25498" xr:uid="{00000000-0005-0000-0000-00009C630000}"/>
    <cellStyle name="Normal 7 4 3 2 2" xfId="25499" xr:uid="{00000000-0005-0000-0000-00009D630000}"/>
    <cellStyle name="Normal 7 4 3 2 2 2" xfId="25500" xr:uid="{00000000-0005-0000-0000-00009E630000}"/>
    <cellStyle name="Normal 7 4 3 2 2 3" xfId="25501" xr:uid="{00000000-0005-0000-0000-00009F630000}"/>
    <cellStyle name="Normal 7 4 3 2 3" xfId="25502" xr:uid="{00000000-0005-0000-0000-0000A0630000}"/>
    <cellStyle name="Normal 7 4 3 2 4" xfId="25503" xr:uid="{00000000-0005-0000-0000-0000A1630000}"/>
    <cellStyle name="Normal 7 4 3 3" xfId="25504" xr:uid="{00000000-0005-0000-0000-0000A2630000}"/>
    <cellStyle name="Normal 7 4 3 3 2" xfId="25505" xr:uid="{00000000-0005-0000-0000-0000A3630000}"/>
    <cellStyle name="Normal 7 4 3 3 2 2" xfId="25506" xr:uid="{00000000-0005-0000-0000-0000A4630000}"/>
    <cellStyle name="Normal 7 4 3 3 2 3" xfId="25507" xr:uid="{00000000-0005-0000-0000-0000A5630000}"/>
    <cellStyle name="Normal 7 4 3 3 3" xfId="25508" xr:uid="{00000000-0005-0000-0000-0000A6630000}"/>
    <cellStyle name="Normal 7 4 3 3 4" xfId="25509" xr:uid="{00000000-0005-0000-0000-0000A7630000}"/>
    <cellStyle name="Normal 7 4 3 4" xfId="25510" xr:uid="{00000000-0005-0000-0000-0000A8630000}"/>
    <cellStyle name="Normal 7 4 3 4 2" xfId="25511" xr:uid="{00000000-0005-0000-0000-0000A9630000}"/>
    <cellStyle name="Normal 7 4 3 4 2 2" xfId="25512" xr:uid="{00000000-0005-0000-0000-0000AA630000}"/>
    <cellStyle name="Normal 7 4 3 4 2 3" xfId="25513" xr:uid="{00000000-0005-0000-0000-0000AB630000}"/>
    <cellStyle name="Normal 7 4 3 4 3" xfId="25514" xr:uid="{00000000-0005-0000-0000-0000AC630000}"/>
    <cellStyle name="Normal 7 4 3 4 4" xfId="25515" xr:uid="{00000000-0005-0000-0000-0000AD630000}"/>
    <cellStyle name="Normal 7 4 3 5" xfId="25516" xr:uid="{00000000-0005-0000-0000-0000AE630000}"/>
    <cellStyle name="Normal 7 4 3 5 2" xfId="25517" xr:uid="{00000000-0005-0000-0000-0000AF630000}"/>
    <cellStyle name="Normal 7 4 3 5 2 2" xfId="25518" xr:uid="{00000000-0005-0000-0000-0000B0630000}"/>
    <cellStyle name="Normal 7 4 3 5 2 3" xfId="25519" xr:uid="{00000000-0005-0000-0000-0000B1630000}"/>
    <cellStyle name="Normal 7 4 3 5 3" xfId="25520" xr:uid="{00000000-0005-0000-0000-0000B2630000}"/>
    <cellStyle name="Normal 7 4 3 5 4" xfId="25521" xr:uid="{00000000-0005-0000-0000-0000B3630000}"/>
    <cellStyle name="Normal 7 4 3 6" xfId="25522" xr:uid="{00000000-0005-0000-0000-0000B4630000}"/>
    <cellStyle name="Normal 7 4 3 6 2" xfId="25523" xr:uid="{00000000-0005-0000-0000-0000B5630000}"/>
    <cellStyle name="Normal 7 4 3 6 2 2" xfId="25524" xr:uid="{00000000-0005-0000-0000-0000B6630000}"/>
    <cellStyle name="Normal 7 4 3 6 2 3" xfId="25525" xr:uid="{00000000-0005-0000-0000-0000B7630000}"/>
    <cellStyle name="Normal 7 4 3 6 3" xfId="25526" xr:uid="{00000000-0005-0000-0000-0000B8630000}"/>
    <cellStyle name="Normal 7 4 3 6 4" xfId="25527" xr:uid="{00000000-0005-0000-0000-0000B9630000}"/>
    <cellStyle name="Normal 7 4 3 7" xfId="25528" xr:uid="{00000000-0005-0000-0000-0000BA630000}"/>
    <cellStyle name="Normal 7 4 3 7 2" xfId="25529" xr:uid="{00000000-0005-0000-0000-0000BB630000}"/>
    <cellStyle name="Normal 7 4 3 7 2 2" xfId="25530" xr:uid="{00000000-0005-0000-0000-0000BC630000}"/>
    <cellStyle name="Normal 7 4 3 7 2 3" xfId="25531" xr:uid="{00000000-0005-0000-0000-0000BD630000}"/>
    <cellStyle name="Normal 7 4 3 7 3" xfId="25532" xr:uid="{00000000-0005-0000-0000-0000BE630000}"/>
    <cellStyle name="Normal 7 4 3 7 4" xfId="25533" xr:uid="{00000000-0005-0000-0000-0000BF630000}"/>
    <cellStyle name="Normal 7 4 3 8" xfId="25534" xr:uid="{00000000-0005-0000-0000-0000C0630000}"/>
    <cellStyle name="Normal 7 4 3 8 2" xfId="25535" xr:uid="{00000000-0005-0000-0000-0000C1630000}"/>
    <cellStyle name="Normal 7 4 3 8 3" xfId="25536" xr:uid="{00000000-0005-0000-0000-0000C2630000}"/>
    <cellStyle name="Normal 7 4 3 9" xfId="25537" xr:uid="{00000000-0005-0000-0000-0000C3630000}"/>
    <cellStyle name="Normal 7 4 4" xfId="25538" xr:uid="{00000000-0005-0000-0000-0000C4630000}"/>
    <cellStyle name="Normal 7 4 4 2" xfId="25539" xr:uid="{00000000-0005-0000-0000-0000C5630000}"/>
    <cellStyle name="Normal 7 4 4 2 2" xfId="25540" xr:uid="{00000000-0005-0000-0000-0000C6630000}"/>
    <cellStyle name="Normal 7 4 4 2 3" xfId="25541" xr:uid="{00000000-0005-0000-0000-0000C7630000}"/>
    <cellStyle name="Normal 7 4 4 3" xfId="25542" xr:uid="{00000000-0005-0000-0000-0000C8630000}"/>
    <cellStyle name="Normal 7 4 4 4" xfId="25543" xr:uid="{00000000-0005-0000-0000-0000C9630000}"/>
    <cellStyle name="Normal 7 4 5" xfId="25544" xr:uid="{00000000-0005-0000-0000-0000CA630000}"/>
    <cellStyle name="Normal 7 4 5 2" xfId="25545" xr:uid="{00000000-0005-0000-0000-0000CB630000}"/>
    <cellStyle name="Normal 7 4 5 2 2" xfId="25546" xr:uid="{00000000-0005-0000-0000-0000CC630000}"/>
    <cellStyle name="Normal 7 4 5 2 3" xfId="25547" xr:uid="{00000000-0005-0000-0000-0000CD630000}"/>
    <cellStyle name="Normal 7 4 5 3" xfId="25548" xr:uid="{00000000-0005-0000-0000-0000CE630000}"/>
    <cellStyle name="Normal 7 4 5 4" xfId="25549" xr:uid="{00000000-0005-0000-0000-0000CF630000}"/>
    <cellStyle name="Normal 7 4 6" xfId="25550" xr:uid="{00000000-0005-0000-0000-0000D0630000}"/>
    <cellStyle name="Normal 7 4 6 2" xfId="25551" xr:uid="{00000000-0005-0000-0000-0000D1630000}"/>
    <cellStyle name="Normal 7 4 6 2 2" xfId="25552" xr:uid="{00000000-0005-0000-0000-0000D2630000}"/>
    <cellStyle name="Normal 7 4 6 2 3" xfId="25553" xr:uid="{00000000-0005-0000-0000-0000D3630000}"/>
    <cellStyle name="Normal 7 4 6 3" xfId="25554" xr:uid="{00000000-0005-0000-0000-0000D4630000}"/>
    <cellStyle name="Normal 7 4 6 4" xfId="25555" xr:uid="{00000000-0005-0000-0000-0000D5630000}"/>
    <cellStyle name="Normal 7 4 7" xfId="25556" xr:uid="{00000000-0005-0000-0000-0000D6630000}"/>
    <cellStyle name="Normal 7 4 7 2" xfId="25557" xr:uid="{00000000-0005-0000-0000-0000D7630000}"/>
    <cellStyle name="Normal 7 4 7 2 2" xfId="25558" xr:uid="{00000000-0005-0000-0000-0000D8630000}"/>
    <cellStyle name="Normal 7 4 7 2 3" xfId="25559" xr:uid="{00000000-0005-0000-0000-0000D9630000}"/>
    <cellStyle name="Normal 7 4 7 3" xfId="25560" xr:uid="{00000000-0005-0000-0000-0000DA630000}"/>
    <cellStyle name="Normal 7 4 7 4" xfId="25561" xr:uid="{00000000-0005-0000-0000-0000DB630000}"/>
    <cellStyle name="Normal 7 4 8" xfId="25562" xr:uid="{00000000-0005-0000-0000-0000DC630000}"/>
    <cellStyle name="Normal 7 4 8 2" xfId="25563" xr:uid="{00000000-0005-0000-0000-0000DD630000}"/>
    <cellStyle name="Normal 7 4 8 2 2" xfId="25564" xr:uid="{00000000-0005-0000-0000-0000DE630000}"/>
    <cellStyle name="Normal 7 4 8 2 3" xfId="25565" xr:uid="{00000000-0005-0000-0000-0000DF630000}"/>
    <cellStyle name="Normal 7 4 8 3" xfId="25566" xr:uid="{00000000-0005-0000-0000-0000E0630000}"/>
    <cellStyle name="Normal 7 4 8 4" xfId="25567" xr:uid="{00000000-0005-0000-0000-0000E1630000}"/>
    <cellStyle name="Normal 7 4 9" xfId="25568" xr:uid="{00000000-0005-0000-0000-0000E2630000}"/>
    <cellStyle name="Normal 7 4 9 2" xfId="25569" xr:uid="{00000000-0005-0000-0000-0000E3630000}"/>
    <cellStyle name="Normal 7 4 9 2 2" xfId="25570" xr:uid="{00000000-0005-0000-0000-0000E4630000}"/>
    <cellStyle name="Normal 7 4 9 2 3" xfId="25571" xr:uid="{00000000-0005-0000-0000-0000E5630000}"/>
    <cellStyle name="Normal 7 4 9 3" xfId="25572" xr:uid="{00000000-0005-0000-0000-0000E6630000}"/>
    <cellStyle name="Normal 7 4 9 4" xfId="25573" xr:uid="{00000000-0005-0000-0000-0000E7630000}"/>
    <cellStyle name="Normal 7 5" xfId="25574" xr:uid="{00000000-0005-0000-0000-0000E8630000}"/>
    <cellStyle name="Normal 7 5 10" xfId="25575" xr:uid="{00000000-0005-0000-0000-0000E9630000}"/>
    <cellStyle name="Normal 7 5 10 2" xfId="25576" xr:uid="{00000000-0005-0000-0000-0000EA630000}"/>
    <cellStyle name="Normal 7 5 10 3" xfId="25577" xr:uid="{00000000-0005-0000-0000-0000EB630000}"/>
    <cellStyle name="Normal 7 5 11" xfId="25578" xr:uid="{00000000-0005-0000-0000-0000EC630000}"/>
    <cellStyle name="Normal 7 5 12" xfId="25579" xr:uid="{00000000-0005-0000-0000-0000ED630000}"/>
    <cellStyle name="Normal 7 5 2" xfId="25580" xr:uid="{00000000-0005-0000-0000-0000EE630000}"/>
    <cellStyle name="Normal 7 5 2 10" xfId="25581" xr:uid="{00000000-0005-0000-0000-0000EF630000}"/>
    <cellStyle name="Normal 7 5 2 2" xfId="25582" xr:uid="{00000000-0005-0000-0000-0000F0630000}"/>
    <cellStyle name="Normal 7 5 2 2 2" xfId="25583" xr:uid="{00000000-0005-0000-0000-0000F1630000}"/>
    <cellStyle name="Normal 7 5 2 2 2 2" xfId="25584" xr:uid="{00000000-0005-0000-0000-0000F2630000}"/>
    <cellStyle name="Normal 7 5 2 2 2 3" xfId="25585" xr:uid="{00000000-0005-0000-0000-0000F3630000}"/>
    <cellStyle name="Normal 7 5 2 2 3" xfId="25586" xr:uid="{00000000-0005-0000-0000-0000F4630000}"/>
    <cellStyle name="Normal 7 5 2 2 4" xfId="25587" xr:uid="{00000000-0005-0000-0000-0000F5630000}"/>
    <cellStyle name="Normal 7 5 2 3" xfId="25588" xr:uid="{00000000-0005-0000-0000-0000F6630000}"/>
    <cellStyle name="Normal 7 5 2 3 2" xfId="25589" xr:uid="{00000000-0005-0000-0000-0000F7630000}"/>
    <cellStyle name="Normal 7 5 2 3 2 2" xfId="25590" xr:uid="{00000000-0005-0000-0000-0000F8630000}"/>
    <cellStyle name="Normal 7 5 2 3 2 3" xfId="25591" xr:uid="{00000000-0005-0000-0000-0000F9630000}"/>
    <cellStyle name="Normal 7 5 2 3 3" xfId="25592" xr:uid="{00000000-0005-0000-0000-0000FA630000}"/>
    <cellStyle name="Normal 7 5 2 3 4" xfId="25593" xr:uid="{00000000-0005-0000-0000-0000FB630000}"/>
    <cellStyle name="Normal 7 5 2 4" xfId="25594" xr:uid="{00000000-0005-0000-0000-0000FC630000}"/>
    <cellStyle name="Normal 7 5 2 4 2" xfId="25595" xr:uid="{00000000-0005-0000-0000-0000FD630000}"/>
    <cellStyle name="Normal 7 5 2 4 2 2" xfId="25596" xr:uid="{00000000-0005-0000-0000-0000FE630000}"/>
    <cellStyle name="Normal 7 5 2 4 2 3" xfId="25597" xr:uid="{00000000-0005-0000-0000-0000FF630000}"/>
    <cellStyle name="Normal 7 5 2 4 3" xfId="25598" xr:uid="{00000000-0005-0000-0000-000000640000}"/>
    <cellStyle name="Normal 7 5 2 4 4" xfId="25599" xr:uid="{00000000-0005-0000-0000-000001640000}"/>
    <cellStyle name="Normal 7 5 2 5" xfId="25600" xr:uid="{00000000-0005-0000-0000-000002640000}"/>
    <cellStyle name="Normal 7 5 2 5 2" xfId="25601" xr:uid="{00000000-0005-0000-0000-000003640000}"/>
    <cellStyle name="Normal 7 5 2 5 2 2" xfId="25602" xr:uid="{00000000-0005-0000-0000-000004640000}"/>
    <cellStyle name="Normal 7 5 2 5 2 3" xfId="25603" xr:uid="{00000000-0005-0000-0000-000005640000}"/>
    <cellStyle name="Normal 7 5 2 5 3" xfId="25604" xr:uid="{00000000-0005-0000-0000-000006640000}"/>
    <cellStyle name="Normal 7 5 2 5 4" xfId="25605" xr:uid="{00000000-0005-0000-0000-000007640000}"/>
    <cellStyle name="Normal 7 5 2 6" xfId="25606" xr:uid="{00000000-0005-0000-0000-000008640000}"/>
    <cellStyle name="Normal 7 5 2 6 2" xfId="25607" xr:uid="{00000000-0005-0000-0000-000009640000}"/>
    <cellStyle name="Normal 7 5 2 6 2 2" xfId="25608" xr:uid="{00000000-0005-0000-0000-00000A640000}"/>
    <cellStyle name="Normal 7 5 2 6 2 3" xfId="25609" xr:uid="{00000000-0005-0000-0000-00000B640000}"/>
    <cellStyle name="Normal 7 5 2 6 3" xfId="25610" xr:uid="{00000000-0005-0000-0000-00000C640000}"/>
    <cellStyle name="Normal 7 5 2 6 4" xfId="25611" xr:uid="{00000000-0005-0000-0000-00000D640000}"/>
    <cellStyle name="Normal 7 5 2 7" xfId="25612" xr:uid="{00000000-0005-0000-0000-00000E640000}"/>
    <cellStyle name="Normal 7 5 2 7 2" xfId="25613" xr:uid="{00000000-0005-0000-0000-00000F640000}"/>
    <cellStyle name="Normal 7 5 2 7 2 2" xfId="25614" xr:uid="{00000000-0005-0000-0000-000010640000}"/>
    <cellStyle name="Normal 7 5 2 7 2 3" xfId="25615" xr:uid="{00000000-0005-0000-0000-000011640000}"/>
    <cellStyle name="Normal 7 5 2 7 3" xfId="25616" xr:uid="{00000000-0005-0000-0000-000012640000}"/>
    <cellStyle name="Normal 7 5 2 7 4" xfId="25617" xr:uid="{00000000-0005-0000-0000-000013640000}"/>
    <cellStyle name="Normal 7 5 2 8" xfId="25618" xr:uid="{00000000-0005-0000-0000-000014640000}"/>
    <cellStyle name="Normal 7 5 2 8 2" xfId="25619" xr:uid="{00000000-0005-0000-0000-000015640000}"/>
    <cellStyle name="Normal 7 5 2 8 3" xfId="25620" xr:uid="{00000000-0005-0000-0000-000016640000}"/>
    <cellStyle name="Normal 7 5 2 9" xfId="25621" xr:uid="{00000000-0005-0000-0000-000017640000}"/>
    <cellStyle name="Normal 7 5 3" xfId="25622" xr:uid="{00000000-0005-0000-0000-000018640000}"/>
    <cellStyle name="Normal 7 5 3 10" xfId="25623" xr:uid="{00000000-0005-0000-0000-000019640000}"/>
    <cellStyle name="Normal 7 5 3 2" xfId="25624" xr:uid="{00000000-0005-0000-0000-00001A640000}"/>
    <cellStyle name="Normal 7 5 3 2 2" xfId="25625" xr:uid="{00000000-0005-0000-0000-00001B640000}"/>
    <cellStyle name="Normal 7 5 3 2 2 2" xfId="25626" xr:uid="{00000000-0005-0000-0000-00001C640000}"/>
    <cellStyle name="Normal 7 5 3 2 2 3" xfId="25627" xr:uid="{00000000-0005-0000-0000-00001D640000}"/>
    <cellStyle name="Normal 7 5 3 2 3" xfId="25628" xr:uid="{00000000-0005-0000-0000-00001E640000}"/>
    <cellStyle name="Normal 7 5 3 2 4" xfId="25629" xr:uid="{00000000-0005-0000-0000-00001F640000}"/>
    <cellStyle name="Normal 7 5 3 3" xfId="25630" xr:uid="{00000000-0005-0000-0000-000020640000}"/>
    <cellStyle name="Normal 7 5 3 3 2" xfId="25631" xr:uid="{00000000-0005-0000-0000-000021640000}"/>
    <cellStyle name="Normal 7 5 3 3 2 2" xfId="25632" xr:uid="{00000000-0005-0000-0000-000022640000}"/>
    <cellStyle name="Normal 7 5 3 3 2 3" xfId="25633" xr:uid="{00000000-0005-0000-0000-000023640000}"/>
    <cellStyle name="Normal 7 5 3 3 3" xfId="25634" xr:uid="{00000000-0005-0000-0000-000024640000}"/>
    <cellStyle name="Normal 7 5 3 3 4" xfId="25635" xr:uid="{00000000-0005-0000-0000-000025640000}"/>
    <cellStyle name="Normal 7 5 3 4" xfId="25636" xr:uid="{00000000-0005-0000-0000-000026640000}"/>
    <cellStyle name="Normal 7 5 3 4 2" xfId="25637" xr:uid="{00000000-0005-0000-0000-000027640000}"/>
    <cellStyle name="Normal 7 5 3 4 2 2" xfId="25638" xr:uid="{00000000-0005-0000-0000-000028640000}"/>
    <cellStyle name="Normal 7 5 3 4 2 3" xfId="25639" xr:uid="{00000000-0005-0000-0000-000029640000}"/>
    <cellStyle name="Normal 7 5 3 4 3" xfId="25640" xr:uid="{00000000-0005-0000-0000-00002A640000}"/>
    <cellStyle name="Normal 7 5 3 4 4" xfId="25641" xr:uid="{00000000-0005-0000-0000-00002B640000}"/>
    <cellStyle name="Normal 7 5 3 5" xfId="25642" xr:uid="{00000000-0005-0000-0000-00002C640000}"/>
    <cellStyle name="Normal 7 5 3 5 2" xfId="25643" xr:uid="{00000000-0005-0000-0000-00002D640000}"/>
    <cellStyle name="Normal 7 5 3 5 2 2" xfId="25644" xr:uid="{00000000-0005-0000-0000-00002E640000}"/>
    <cellStyle name="Normal 7 5 3 5 2 3" xfId="25645" xr:uid="{00000000-0005-0000-0000-00002F640000}"/>
    <cellStyle name="Normal 7 5 3 5 3" xfId="25646" xr:uid="{00000000-0005-0000-0000-000030640000}"/>
    <cellStyle name="Normal 7 5 3 5 4" xfId="25647" xr:uid="{00000000-0005-0000-0000-000031640000}"/>
    <cellStyle name="Normal 7 5 3 6" xfId="25648" xr:uid="{00000000-0005-0000-0000-000032640000}"/>
    <cellStyle name="Normal 7 5 3 6 2" xfId="25649" xr:uid="{00000000-0005-0000-0000-000033640000}"/>
    <cellStyle name="Normal 7 5 3 6 2 2" xfId="25650" xr:uid="{00000000-0005-0000-0000-000034640000}"/>
    <cellStyle name="Normal 7 5 3 6 2 3" xfId="25651" xr:uid="{00000000-0005-0000-0000-000035640000}"/>
    <cellStyle name="Normal 7 5 3 6 3" xfId="25652" xr:uid="{00000000-0005-0000-0000-000036640000}"/>
    <cellStyle name="Normal 7 5 3 6 4" xfId="25653" xr:uid="{00000000-0005-0000-0000-000037640000}"/>
    <cellStyle name="Normal 7 5 3 7" xfId="25654" xr:uid="{00000000-0005-0000-0000-000038640000}"/>
    <cellStyle name="Normal 7 5 3 7 2" xfId="25655" xr:uid="{00000000-0005-0000-0000-000039640000}"/>
    <cellStyle name="Normal 7 5 3 7 2 2" xfId="25656" xr:uid="{00000000-0005-0000-0000-00003A640000}"/>
    <cellStyle name="Normal 7 5 3 7 2 3" xfId="25657" xr:uid="{00000000-0005-0000-0000-00003B640000}"/>
    <cellStyle name="Normal 7 5 3 7 3" xfId="25658" xr:uid="{00000000-0005-0000-0000-00003C640000}"/>
    <cellStyle name="Normal 7 5 3 7 4" xfId="25659" xr:uid="{00000000-0005-0000-0000-00003D640000}"/>
    <cellStyle name="Normal 7 5 3 8" xfId="25660" xr:uid="{00000000-0005-0000-0000-00003E640000}"/>
    <cellStyle name="Normal 7 5 3 8 2" xfId="25661" xr:uid="{00000000-0005-0000-0000-00003F640000}"/>
    <cellStyle name="Normal 7 5 3 8 3" xfId="25662" xr:uid="{00000000-0005-0000-0000-000040640000}"/>
    <cellStyle name="Normal 7 5 3 9" xfId="25663" xr:uid="{00000000-0005-0000-0000-000041640000}"/>
    <cellStyle name="Normal 7 5 4" xfId="25664" xr:uid="{00000000-0005-0000-0000-000042640000}"/>
    <cellStyle name="Normal 7 5 4 2" xfId="25665" xr:uid="{00000000-0005-0000-0000-000043640000}"/>
    <cellStyle name="Normal 7 5 4 2 2" xfId="25666" xr:uid="{00000000-0005-0000-0000-000044640000}"/>
    <cellStyle name="Normal 7 5 4 2 3" xfId="25667" xr:uid="{00000000-0005-0000-0000-000045640000}"/>
    <cellStyle name="Normal 7 5 4 3" xfId="25668" xr:uid="{00000000-0005-0000-0000-000046640000}"/>
    <cellStyle name="Normal 7 5 4 4" xfId="25669" xr:uid="{00000000-0005-0000-0000-000047640000}"/>
    <cellStyle name="Normal 7 5 5" xfId="25670" xr:uid="{00000000-0005-0000-0000-000048640000}"/>
    <cellStyle name="Normal 7 5 5 2" xfId="25671" xr:uid="{00000000-0005-0000-0000-000049640000}"/>
    <cellStyle name="Normal 7 5 5 2 2" xfId="25672" xr:uid="{00000000-0005-0000-0000-00004A640000}"/>
    <cellStyle name="Normal 7 5 5 2 3" xfId="25673" xr:uid="{00000000-0005-0000-0000-00004B640000}"/>
    <cellStyle name="Normal 7 5 5 3" xfId="25674" xr:uid="{00000000-0005-0000-0000-00004C640000}"/>
    <cellStyle name="Normal 7 5 5 4" xfId="25675" xr:uid="{00000000-0005-0000-0000-00004D640000}"/>
    <cellStyle name="Normal 7 5 6" xfId="25676" xr:uid="{00000000-0005-0000-0000-00004E640000}"/>
    <cellStyle name="Normal 7 5 6 2" xfId="25677" xr:uid="{00000000-0005-0000-0000-00004F640000}"/>
    <cellStyle name="Normal 7 5 6 2 2" xfId="25678" xr:uid="{00000000-0005-0000-0000-000050640000}"/>
    <cellStyle name="Normal 7 5 6 2 3" xfId="25679" xr:uid="{00000000-0005-0000-0000-000051640000}"/>
    <cellStyle name="Normal 7 5 6 3" xfId="25680" xr:uid="{00000000-0005-0000-0000-000052640000}"/>
    <cellStyle name="Normal 7 5 6 4" xfId="25681" xr:uid="{00000000-0005-0000-0000-000053640000}"/>
    <cellStyle name="Normal 7 5 7" xfId="25682" xr:uid="{00000000-0005-0000-0000-000054640000}"/>
    <cellStyle name="Normal 7 5 7 2" xfId="25683" xr:uid="{00000000-0005-0000-0000-000055640000}"/>
    <cellStyle name="Normal 7 5 7 2 2" xfId="25684" xr:uid="{00000000-0005-0000-0000-000056640000}"/>
    <cellStyle name="Normal 7 5 7 2 3" xfId="25685" xr:uid="{00000000-0005-0000-0000-000057640000}"/>
    <cellStyle name="Normal 7 5 7 3" xfId="25686" xr:uid="{00000000-0005-0000-0000-000058640000}"/>
    <cellStyle name="Normal 7 5 7 4" xfId="25687" xr:uid="{00000000-0005-0000-0000-000059640000}"/>
    <cellStyle name="Normal 7 5 8" xfId="25688" xr:uid="{00000000-0005-0000-0000-00005A640000}"/>
    <cellStyle name="Normal 7 5 8 2" xfId="25689" xr:uid="{00000000-0005-0000-0000-00005B640000}"/>
    <cellStyle name="Normal 7 5 8 2 2" xfId="25690" xr:uid="{00000000-0005-0000-0000-00005C640000}"/>
    <cellStyle name="Normal 7 5 8 2 3" xfId="25691" xr:uid="{00000000-0005-0000-0000-00005D640000}"/>
    <cellStyle name="Normal 7 5 8 3" xfId="25692" xr:uid="{00000000-0005-0000-0000-00005E640000}"/>
    <cellStyle name="Normal 7 5 8 4" xfId="25693" xr:uid="{00000000-0005-0000-0000-00005F640000}"/>
    <cellStyle name="Normal 7 5 9" xfId="25694" xr:uid="{00000000-0005-0000-0000-000060640000}"/>
    <cellStyle name="Normal 7 5 9 2" xfId="25695" xr:uid="{00000000-0005-0000-0000-000061640000}"/>
    <cellStyle name="Normal 7 5 9 2 2" xfId="25696" xr:uid="{00000000-0005-0000-0000-000062640000}"/>
    <cellStyle name="Normal 7 5 9 2 3" xfId="25697" xr:uid="{00000000-0005-0000-0000-000063640000}"/>
    <cellStyle name="Normal 7 5 9 3" xfId="25698" xr:uid="{00000000-0005-0000-0000-000064640000}"/>
    <cellStyle name="Normal 7 5 9 4" xfId="25699" xr:uid="{00000000-0005-0000-0000-000065640000}"/>
    <cellStyle name="Normal 7 6" xfId="25700" xr:uid="{00000000-0005-0000-0000-000066640000}"/>
    <cellStyle name="Normal 7 6 10" xfId="25701" xr:uid="{00000000-0005-0000-0000-000067640000}"/>
    <cellStyle name="Normal 7 6 2" xfId="25702" xr:uid="{00000000-0005-0000-0000-000068640000}"/>
    <cellStyle name="Normal 7 6 2 2" xfId="25703" xr:uid="{00000000-0005-0000-0000-000069640000}"/>
    <cellStyle name="Normal 7 6 2 2 2" xfId="25704" xr:uid="{00000000-0005-0000-0000-00006A640000}"/>
    <cellStyle name="Normal 7 6 2 2 3" xfId="25705" xr:uid="{00000000-0005-0000-0000-00006B640000}"/>
    <cellStyle name="Normal 7 6 2 3" xfId="25706" xr:uid="{00000000-0005-0000-0000-00006C640000}"/>
    <cellStyle name="Normal 7 6 2 4" xfId="25707" xr:uid="{00000000-0005-0000-0000-00006D640000}"/>
    <cellStyle name="Normal 7 6 3" xfId="25708" xr:uid="{00000000-0005-0000-0000-00006E640000}"/>
    <cellStyle name="Normal 7 6 3 2" xfId="25709" xr:uid="{00000000-0005-0000-0000-00006F640000}"/>
    <cellStyle name="Normal 7 6 3 2 2" xfId="25710" xr:uid="{00000000-0005-0000-0000-000070640000}"/>
    <cellStyle name="Normal 7 6 3 2 3" xfId="25711" xr:uid="{00000000-0005-0000-0000-000071640000}"/>
    <cellStyle name="Normal 7 6 3 3" xfId="25712" xr:uid="{00000000-0005-0000-0000-000072640000}"/>
    <cellStyle name="Normal 7 6 3 4" xfId="25713" xr:uid="{00000000-0005-0000-0000-000073640000}"/>
    <cellStyle name="Normal 7 6 4" xfId="25714" xr:uid="{00000000-0005-0000-0000-000074640000}"/>
    <cellStyle name="Normal 7 6 4 2" xfId="25715" xr:uid="{00000000-0005-0000-0000-000075640000}"/>
    <cellStyle name="Normal 7 6 4 2 2" xfId="25716" xr:uid="{00000000-0005-0000-0000-000076640000}"/>
    <cellStyle name="Normal 7 6 4 2 3" xfId="25717" xr:uid="{00000000-0005-0000-0000-000077640000}"/>
    <cellStyle name="Normal 7 6 4 3" xfId="25718" xr:uid="{00000000-0005-0000-0000-000078640000}"/>
    <cellStyle name="Normal 7 6 4 4" xfId="25719" xr:uid="{00000000-0005-0000-0000-000079640000}"/>
    <cellStyle name="Normal 7 6 5" xfId="25720" xr:uid="{00000000-0005-0000-0000-00007A640000}"/>
    <cellStyle name="Normal 7 6 5 2" xfId="25721" xr:uid="{00000000-0005-0000-0000-00007B640000}"/>
    <cellStyle name="Normal 7 6 5 2 2" xfId="25722" xr:uid="{00000000-0005-0000-0000-00007C640000}"/>
    <cellStyle name="Normal 7 6 5 2 3" xfId="25723" xr:uid="{00000000-0005-0000-0000-00007D640000}"/>
    <cellStyle name="Normal 7 6 5 3" xfId="25724" xr:uid="{00000000-0005-0000-0000-00007E640000}"/>
    <cellStyle name="Normal 7 6 5 4" xfId="25725" xr:uid="{00000000-0005-0000-0000-00007F640000}"/>
    <cellStyle name="Normal 7 6 6" xfId="25726" xr:uid="{00000000-0005-0000-0000-000080640000}"/>
    <cellStyle name="Normal 7 6 6 2" xfId="25727" xr:uid="{00000000-0005-0000-0000-000081640000}"/>
    <cellStyle name="Normal 7 6 6 2 2" xfId="25728" xr:uid="{00000000-0005-0000-0000-000082640000}"/>
    <cellStyle name="Normal 7 6 6 2 3" xfId="25729" xr:uid="{00000000-0005-0000-0000-000083640000}"/>
    <cellStyle name="Normal 7 6 6 3" xfId="25730" xr:uid="{00000000-0005-0000-0000-000084640000}"/>
    <cellStyle name="Normal 7 6 6 4" xfId="25731" xr:uid="{00000000-0005-0000-0000-000085640000}"/>
    <cellStyle name="Normal 7 6 7" xfId="25732" xr:uid="{00000000-0005-0000-0000-000086640000}"/>
    <cellStyle name="Normal 7 6 7 2" xfId="25733" xr:uid="{00000000-0005-0000-0000-000087640000}"/>
    <cellStyle name="Normal 7 6 7 2 2" xfId="25734" xr:uid="{00000000-0005-0000-0000-000088640000}"/>
    <cellStyle name="Normal 7 6 7 2 3" xfId="25735" xr:uid="{00000000-0005-0000-0000-000089640000}"/>
    <cellStyle name="Normal 7 6 7 3" xfId="25736" xr:uid="{00000000-0005-0000-0000-00008A640000}"/>
    <cellStyle name="Normal 7 6 7 4" xfId="25737" xr:uid="{00000000-0005-0000-0000-00008B640000}"/>
    <cellStyle name="Normal 7 6 8" xfId="25738" xr:uid="{00000000-0005-0000-0000-00008C640000}"/>
    <cellStyle name="Normal 7 6 8 2" xfId="25739" xr:uid="{00000000-0005-0000-0000-00008D640000}"/>
    <cellStyle name="Normal 7 6 8 3" xfId="25740" xr:uid="{00000000-0005-0000-0000-00008E640000}"/>
    <cellStyle name="Normal 7 6 9" xfId="25741" xr:uid="{00000000-0005-0000-0000-00008F640000}"/>
    <cellStyle name="Normal 7 7" xfId="25742" xr:uid="{00000000-0005-0000-0000-000090640000}"/>
    <cellStyle name="Normal 7 7 10" xfId="25743" xr:uid="{00000000-0005-0000-0000-000091640000}"/>
    <cellStyle name="Normal 7 7 2" xfId="25744" xr:uid="{00000000-0005-0000-0000-000092640000}"/>
    <cellStyle name="Normal 7 7 2 2" xfId="25745" xr:uid="{00000000-0005-0000-0000-000093640000}"/>
    <cellStyle name="Normal 7 7 2 2 2" xfId="25746" xr:uid="{00000000-0005-0000-0000-000094640000}"/>
    <cellStyle name="Normal 7 7 2 2 3" xfId="25747" xr:uid="{00000000-0005-0000-0000-000095640000}"/>
    <cellStyle name="Normal 7 7 2 3" xfId="25748" xr:uid="{00000000-0005-0000-0000-000096640000}"/>
    <cellStyle name="Normal 7 7 2 4" xfId="25749" xr:uid="{00000000-0005-0000-0000-000097640000}"/>
    <cellStyle name="Normal 7 7 3" xfId="25750" xr:uid="{00000000-0005-0000-0000-000098640000}"/>
    <cellStyle name="Normal 7 7 3 2" xfId="25751" xr:uid="{00000000-0005-0000-0000-000099640000}"/>
    <cellStyle name="Normal 7 7 3 2 2" xfId="25752" xr:uid="{00000000-0005-0000-0000-00009A640000}"/>
    <cellStyle name="Normal 7 7 3 2 3" xfId="25753" xr:uid="{00000000-0005-0000-0000-00009B640000}"/>
    <cellStyle name="Normal 7 7 3 3" xfId="25754" xr:uid="{00000000-0005-0000-0000-00009C640000}"/>
    <cellStyle name="Normal 7 7 3 4" xfId="25755" xr:uid="{00000000-0005-0000-0000-00009D640000}"/>
    <cellStyle name="Normal 7 7 4" xfId="25756" xr:uid="{00000000-0005-0000-0000-00009E640000}"/>
    <cellStyle name="Normal 7 7 4 2" xfId="25757" xr:uid="{00000000-0005-0000-0000-00009F640000}"/>
    <cellStyle name="Normal 7 7 4 2 2" xfId="25758" xr:uid="{00000000-0005-0000-0000-0000A0640000}"/>
    <cellStyle name="Normal 7 7 4 2 3" xfId="25759" xr:uid="{00000000-0005-0000-0000-0000A1640000}"/>
    <cellStyle name="Normal 7 7 4 3" xfId="25760" xr:uid="{00000000-0005-0000-0000-0000A2640000}"/>
    <cellStyle name="Normal 7 7 4 4" xfId="25761" xr:uid="{00000000-0005-0000-0000-0000A3640000}"/>
    <cellStyle name="Normal 7 7 5" xfId="25762" xr:uid="{00000000-0005-0000-0000-0000A4640000}"/>
    <cellStyle name="Normal 7 7 5 2" xfId="25763" xr:uid="{00000000-0005-0000-0000-0000A5640000}"/>
    <cellStyle name="Normal 7 7 5 2 2" xfId="25764" xr:uid="{00000000-0005-0000-0000-0000A6640000}"/>
    <cellStyle name="Normal 7 7 5 2 3" xfId="25765" xr:uid="{00000000-0005-0000-0000-0000A7640000}"/>
    <cellStyle name="Normal 7 7 5 3" xfId="25766" xr:uid="{00000000-0005-0000-0000-0000A8640000}"/>
    <cellStyle name="Normal 7 7 5 4" xfId="25767" xr:uid="{00000000-0005-0000-0000-0000A9640000}"/>
    <cellStyle name="Normal 7 7 6" xfId="25768" xr:uid="{00000000-0005-0000-0000-0000AA640000}"/>
    <cellStyle name="Normal 7 7 6 2" xfId="25769" xr:uid="{00000000-0005-0000-0000-0000AB640000}"/>
    <cellStyle name="Normal 7 7 6 2 2" xfId="25770" xr:uid="{00000000-0005-0000-0000-0000AC640000}"/>
    <cellStyle name="Normal 7 7 6 2 3" xfId="25771" xr:uid="{00000000-0005-0000-0000-0000AD640000}"/>
    <cellStyle name="Normal 7 7 6 3" xfId="25772" xr:uid="{00000000-0005-0000-0000-0000AE640000}"/>
    <cellStyle name="Normal 7 7 6 4" xfId="25773" xr:uid="{00000000-0005-0000-0000-0000AF640000}"/>
    <cellStyle name="Normal 7 7 7" xfId="25774" xr:uid="{00000000-0005-0000-0000-0000B0640000}"/>
    <cellStyle name="Normal 7 7 7 2" xfId="25775" xr:uid="{00000000-0005-0000-0000-0000B1640000}"/>
    <cellStyle name="Normal 7 7 7 2 2" xfId="25776" xr:uid="{00000000-0005-0000-0000-0000B2640000}"/>
    <cellStyle name="Normal 7 7 7 2 3" xfId="25777" xr:uid="{00000000-0005-0000-0000-0000B3640000}"/>
    <cellStyle name="Normal 7 7 7 3" xfId="25778" xr:uid="{00000000-0005-0000-0000-0000B4640000}"/>
    <cellStyle name="Normal 7 7 7 4" xfId="25779" xr:uid="{00000000-0005-0000-0000-0000B5640000}"/>
    <cellStyle name="Normal 7 7 8" xfId="25780" xr:uid="{00000000-0005-0000-0000-0000B6640000}"/>
    <cellStyle name="Normal 7 7 8 2" xfId="25781" xr:uid="{00000000-0005-0000-0000-0000B7640000}"/>
    <cellStyle name="Normal 7 7 8 3" xfId="25782" xr:uid="{00000000-0005-0000-0000-0000B8640000}"/>
    <cellStyle name="Normal 7 7 9" xfId="25783" xr:uid="{00000000-0005-0000-0000-0000B9640000}"/>
    <cellStyle name="Normal 7 8" xfId="25784" xr:uid="{00000000-0005-0000-0000-0000BA640000}"/>
    <cellStyle name="Normal 7 8 2" xfId="25785" xr:uid="{00000000-0005-0000-0000-0000BB640000}"/>
    <cellStyle name="Normal 7 8 2 2" xfId="25786" xr:uid="{00000000-0005-0000-0000-0000BC640000}"/>
    <cellStyle name="Normal 7 8 2 3" xfId="25787" xr:uid="{00000000-0005-0000-0000-0000BD640000}"/>
    <cellStyle name="Normal 7 8 3" xfId="25788" xr:uid="{00000000-0005-0000-0000-0000BE640000}"/>
    <cellStyle name="Normal 7 8 4" xfId="25789" xr:uid="{00000000-0005-0000-0000-0000BF640000}"/>
    <cellStyle name="Normal 7 9" xfId="25790" xr:uid="{00000000-0005-0000-0000-0000C0640000}"/>
    <cellStyle name="Normal 7 9 2" xfId="25791" xr:uid="{00000000-0005-0000-0000-0000C1640000}"/>
    <cellStyle name="Normal 7 9 2 2" xfId="25792" xr:uid="{00000000-0005-0000-0000-0000C2640000}"/>
    <cellStyle name="Normal 7 9 2 3" xfId="25793" xr:uid="{00000000-0005-0000-0000-0000C3640000}"/>
    <cellStyle name="Normal 7 9 3" xfId="25794" xr:uid="{00000000-0005-0000-0000-0000C4640000}"/>
    <cellStyle name="Normal 7 9 4" xfId="25795" xr:uid="{00000000-0005-0000-0000-0000C5640000}"/>
    <cellStyle name="Normal 8" xfId="25796" xr:uid="{00000000-0005-0000-0000-0000C6640000}"/>
    <cellStyle name="Normal 8 2" xfId="25797" xr:uid="{00000000-0005-0000-0000-0000C7640000}"/>
    <cellStyle name="Normal 9" xfId="25798" xr:uid="{00000000-0005-0000-0000-0000C8640000}"/>
    <cellStyle name="Normal 9 10" xfId="25799" xr:uid="{00000000-0005-0000-0000-0000C9640000}"/>
    <cellStyle name="Normal 9 10 2" xfId="25800" xr:uid="{00000000-0005-0000-0000-0000CA640000}"/>
    <cellStyle name="Normal 9 10 2 2" xfId="25801" xr:uid="{00000000-0005-0000-0000-0000CB640000}"/>
    <cellStyle name="Normal 9 10 2 3" xfId="25802" xr:uid="{00000000-0005-0000-0000-0000CC640000}"/>
    <cellStyle name="Normal 9 10 3" xfId="25803" xr:uid="{00000000-0005-0000-0000-0000CD640000}"/>
    <cellStyle name="Normal 9 10 4" xfId="25804" xr:uid="{00000000-0005-0000-0000-0000CE640000}"/>
    <cellStyle name="Normal 9 11" xfId="25805" xr:uid="{00000000-0005-0000-0000-0000CF640000}"/>
    <cellStyle name="Normal 9 11 2" xfId="25806" xr:uid="{00000000-0005-0000-0000-0000D0640000}"/>
    <cellStyle name="Normal 9 11 2 2" xfId="25807" xr:uid="{00000000-0005-0000-0000-0000D1640000}"/>
    <cellStyle name="Normal 9 11 2 3" xfId="25808" xr:uid="{00000000-0005-0000-0000-0000D2640000}"/>
    <cellStyle name="Normal 9 11 3" xfId="25809" xr:uid="{00000000-0005-0000-0000-0000D3640000}"/>
    <cellStyle name="Normal 9 11 4" xfId="25810" xr:uid="{00000000-0005-0000-0000-0000D4640000}"/>
    <cellStyle name="Normal 9 12" xfId="25811" xr:uid="{00000000-0005-0000-0000-0000D5640000}"/>
    <cellStyle name="Normal 9 12 2" xfId="25812" xr:uid="{00000000-0005-0000-0000-0000D6640000}"/>
    <cellStyle name="Normal 9 12 2 2" xfId="25813" xr:uid="{00000000-0005-0000-0000-0000D7640000}"/>
    <cellStyle name="Normal 9 12 2 3" xfId="25814" xr:uid="{00000000-0005-0000-0000-0000D8640000}"/>
    <cellStyle name="Normal 9 12 3" xfId="25815" xr:uid="{00000000-0005-0000-0000-0000D9640000}"/>
    <cellStyle name="Normal 9 12 4" xfId="25816" xr:uid="{00000000-0005-0000-0000-0000DA640000}"/>
    <cellStyle name="Normal 9 13" xfId="25817" xr:uid="{00000000-0005-0000-0000-0000DB640000}"/>
    <cellStyle name="Normal 9 13 2" xfId="25818" xr:uid="{00000000-0005-0000-0000-0000DC640000}"/>
    <cellStyle name="Normal 9 13 2 2" xfId="25819" xr:uid="{00000000-0005-0000-0000-0000DD640000}"/>
    <cellStyle name="Normal 9 13 2 3" xfId="25820" xr:uid="{00000000-0005-0000-0000-0000DE640000}"/>
    <cellStyle name="Normal 9 13 3" xfId="25821" xr:uid="{00000000-0005-0000-0000-0000DF640000}"/>
    <cellStyle name="Normal 9 13 4" xfId="25822" xr:uid="{00000000-0005-0000-0000-0000E0640000}"/>
    <cellStyle name="Normal 9 14" xfId="25823" xr:uid="{00000000-0005-0000-0000-0000E1640000}"/>
    <cellStyle name="Normal 9 14 2" xfId="25824" xr:uid="{00000000-0005-0000-0000-0000E2640000}"/>
    <cellStyle name="Normal 9 14 3" xfId="25825" xr:uid="{00000000-0005-0000-0000-0000E3640000}"/>
    <cellStyle name="Normal 9 15" xfId="25826" xr:uid="{00000000-0005-0000-0000-0000E4640000}"/>
    <cellStyle name="Normal 9 16" xfId="25827" xr:uid="{00000000-0005-0000-0000-0000E5640000}"/>
    <cellStyle name="Normal 9 2" xfId="25828" xr:uid="{00000000-0005-0000-0000-0000E6640000}"/>
    <cellStyle name="Normal 9 2 10" xfId="25829" xr:uid="{00000000-0005-0000-0000-0000E7640000}"/>
    <cellStyle name="Normal 9 2 10 2" xfId="25830" xr:uid="{00000000-0005-0000-0000-0000E8640000}"/>
    <cellStyle name="Normal 9 2 10 3" xfId="25831" xr:uid="{00000000-0005-0000-0000-0000E9640000}"/>
    <cellStyle name="Normal 9 2 11" xfId="25832" xr:uid="{00000000-0005-0000-0000-0000EA640000}"/>
    <cellStyle name="Normal 9 2 12" xfId="25833" xr:uid="{00000000-0005-0000-0000-0000EB640000}"/>
    <cellStyle name="Normal 9 2 2" xfId="25834" xr:uid="{00000000-0005-0000-0000-0000EC640000}"/>
    <cellStyle name="Normal 9 2 2 10" xfId="25835" xr:uid="{00000000-0005-0000-0000-0000ED640000}"/>
    <cellStyle name="Normal 9 2 2 2" xfId="25836" xr:uid="{00000000-0005-0000-0000-0000EE640000}"/>
    <cellStyle name="Normal 9 2 2 2 2" xfId="25837" xr:uid="{00000000-0005-0000-0000-0000EF640000}"/>
    <cellStyle name="Normal 9 2 2 2 2 2" xfId="25838" xr:uid="{00000000-0005-0000-0000-0000F0640000}"/>
    <cellStyle name="Normal 9 2 2 2 2 3" xfId="25839" xr:uid="{00000000-0005-0000-0000-0000F1640000}"/>
    <cellStyle name="Normal 9 2 2 2 3" xfId="25840" xr:uid="{00000000-0005-0000-0000-0000F2640000}"/>
    <cellStyle name="Normal 9 2 2 2 4" xfId="25841" xr:uid="{00000000-0005-0000-0000-0000F3640000}"/>
    <cellStyle name="Normal 9 2 2 3" xfId="25842" xr:uid="{00000000-0005-0000-0000-0000F4640000}"/>
    <cellStyle name="Normal 9 2 2 3 2" xfId="25843" xr:uid="{00000000-0005-0000-0000-0000F5640000}"/>
    <cellStyle name="Normal 9 2 2 3 2 2" xfId="25844" xr:uid="{00000000-0005-0000-0000-0000F6640000}"/>
    <cellStyle name="Normal 9 2 2 3 2 3" xfId="25845" xr:uid="{00000000-0005-0000-0000-0000F7640000}"/>
    <cellStyle name="Normal 9 2 2 3 3" xfId="25846" xr:uid="{00000000-0005-0000-0000-0000F8640000}"/>
    <cellStyle name="Normal 9 2 2 3 4" xfId="25847" xr:uid="{00000000-0005-0000-0000-0000F9640000}"/>
    <cellStyle name="Normal 9 2 2 4" xfId="25848" xr:uid="{00000000-0005-0000-0000-0000FA640000}"/>
    <cellStyle name="Normal 9 2 2 4 2" xfId="25849" xr:uid="{00000000-0005-0000-0000-0000FB640000}"/>
    <cellStyle name="Normal 9 2 2 4 2 2" xfId="25850" xr:uid="{00000000-0005-0000-0000-0000FC640000}"/>
    <cellStyle name="Normal 9 2 2 4 2 3" xfId="25851" xr:uid="{00000000-0005-0000-0000-0000FD640000}"/>
    <cellStyle name="Normal 9 2 2 4 3" xfId="25852" xr:uid="{00000000-0005-0000-0000-0000FE640000}"/>
    <cellStyle name="Normal 9 2 2 4 4" xfId="25853" xr:uid="{00000000-0005-0000-0000-0000FF640000}"/>
    <cellStyle name="Normal 9 2 2 5" xfId="25854" xr:uid="{00000000-0005-0000-0000-000000650000}"/>
    <cellStyle name="Normal 9 2 2 5 2" xfId="25855" xr:uid="{00000000-0005-0000-0000-000001650000}"/>
    <cellStyle name="Normal 9 2 2 5 2 2" xfId="25856" xr:uid="{00000000-0005-0000-0000-000002650000}"/>
    <cellStyle name="Normal 9 2 2 5 2 3" xfId="25857" xr:uid="{00000000-0005-0000-0000-000003650000}"/>
    <cellStyle name="Normal 9 2 2 5 3" xfId="25858" xr:uid="{00000000-0005-0000-0000-000004650000}"/>
    <cellStyle name="Normal 9 2 2 5 4" xfId="25859" xr:uid="{00000000-0005-0000-0000-000005650000}"/>
    <cellStyle name="Normal 9 2 2 6" xfId="25860" xr:uid="{00000000-0005-0000-0000-000006650000}"/>
    <cellStyle name="Normal 9 2 2 6 2" xfId="25861" xr:uid="{00000000-0005-0000-0000-000007650000}"/>
    <cellStyle name="Normal 9 2 2 6 2 2" xfId="25862" xr:uid="{00000000-0005-0000-0000-000008650000}"/>
    <cellStyle name="Normal 9 2 2 6 2 3" xfId="25863" xr:uid="{00000000-0005-0000-0000-000009650000}"/>
    <cellStyle name="Normal 9 2 2 6 3" xfId="25864" xr:uid="{00000000-0005-0000-0000-00000A650000}"/>
    <cellStyle name="Normal 9 2 2 6 4" xfId="25865" xr:uid="{00000000-0005-0000-0000-00000B650000}"/>
    <cellStyle name="Normal 9 2 2 7" xfId="25866" xr:uid="{00000000-0005-0000-0000-00000C650000}"/>
    <cellStyle name="Normal 9 2 2 7 2" xfId="25867" xr:uid="{00000000-0005-0000-0000-00000D650000}"/>
    <cellStyle name="Normal 9 2 2 7 2 2" xfId="25868" xr:uid="{00000000-0005-0000-0000-00000E650000}"/>
    <cellStyle name="Normal 9 2 2 7 2 3" xfId="25869" xr:uid="{00000000-0005-0000-0000-00000F650000}"/>
    <cellStyle name="Normal 9 2 2 7 3" xfId="25870" xr:uid="{00000000-0005-0000-0000-000010650000}"/>
    <cellStyle name="Normal 9 2 2 7 4" xfId="25871" xr:uid="{00000000-0005-0000-0000-000011650000}"/>
    <cellStyle name="Normal 9 2 2 8" xfId="25872" xr:uid="{00000000-0005-0000-0000-000012650000}"/>
    <cellStyle name="Normal 9 2 2 8 2" xfId="25873" xr:uid="{00000000-0005-0000-0000-000013650000}"/>
    <cellStyle name="Normal 9 2 2 8 3" xfId="25874" xr:uid="{00000000-0005-0000-0000-000014650000}"/>
    <cellStyle name="Normal 9 2 2 9" xfId="25875" xr:uid="{00000000-0005-0000-0000-000015650000}"/>
    <cellStyle name="Normal 9 2 3" xfId="25876" xr:uid="{00000000-0005-0000-0000-000016650000}"/>
    <cellStyle name="Normal 9 2 3 10" xfId="25877" xr:uid="{00000000-0005-0000-0000-000017650000}"/>
    <cellStyle name="Normal 9 2 3 2" xfId="25878" xr:uid="{00000000-0005-0000-0000-000018650000}"/>
    <cellStyle name="Normal 9 2 3 2 2" xfId="25879" xr:uid="{00000000-0005-0000-0000-000019650000}"/>
    <cellStyle name="Normal 9 2 3 2 2 2" xfId="25880" xr:uid="{00000000-0005-0000-0000-00001A650000}"/>
    <cellStyle name="Normal 9 2 3 2 2 3" xfId="25881" xr:uid="{00000000-0005-0000-0000-00001B650000}"/>
    <cellStyle name="Normal 9 2 3 2 3" xfId="25882" xr:uid="{00000000-0005-0000-0000-00001C650000}"/>
    <cellStyle name="Normal 9 2 3 2 4" xfId="25883" xr:uid="{00000000-0005-0000-0000-00001D650000}"/>
    <cellStyle name="Normal 9 2 3 3" xfId="25884" xr:uid="{00000000-0005-0000-0000-00001E650000}"/>
    <cellStyle name="Normal 9 2 3 3 2" xfId="25885" xr:uid="{00000000-0005-0000-0000-00001F650000}"/>
    <cellStyle name="Normal 9 2 3 3 2 2" xfId="25886" xr:uid="{00000000-0005-0000-0000-000020650000}"/>
    <cellStyle name="Normal 9 2 3 3 2 3" xfId="25887" xr:uid="{00000000-0005-0000-0000-000021650000}"/>
    <cellStyle name="Normal 9 2 3 3 3" xfId="25888" xr:uid="{00000000-0005-0000-0000-000022650000}"/>
    <cellStyle name="Normal 9 2 3 3 4" xfId="25889" xr:uid="{00000000-0005-0000-0000-000023650000}"/>
    <cellStyle name="Normal 9 2 3 4" xfId="25890" xr:uid="{00000000-0005-0000-0000-000024650000}"/>
    <cellStyle name="Normal 9 2 3 4 2" xfId="25891" xr:uid="{00000000-0005-0000-0000-000025650000}"/>
    <cellStyle name="Normal 9 2 3 4 2 2" xfId="25892" xr:uid="{00000000-0005-0000-0000-000026650000}"/>
    <cellStyle name="Normal 9 2 3 4 2 3" xfId="25893" xr:uid="{00000000-0005-0000-0000-000027650000}"/>
    <cellStyle name="Normal 9 2 3 4 3" xfId="25894" xr:uid="{00000000-0005-0000-0000-000028650000}"/>
    <cellStyle name="Normal 9 2 3 4 4" xfId="25895" xr:uid="{00000000-0005-0000-0000-000029650000}"/>
    <cellStyle name="Normal 9 2 3 5" xfId="25896" xr:uid="{00000000-0005-0000-0000-00002A650000}"/>
    <cellStyle name="Normal 9 2 3 5 2" xfId="25897" xr:uid="{00000000-0005-0000-0000-00002B650000}"/>
    <cellStyle name="Normal 9 2 3 5 2 2" xfId="25898" xr:uid="{00000000-0005-0000-0000-00002C650000}"/>
    <cellStyle name="Normal 9 2 3 5 2 3" xfId="25899" xr:uid="{00000000-0005-0000-0000-00002D650000}"/>
    <cellStyle name="Normal 9 2 3 5 3" xfId="25900" xr:uid="{00000000-0005-0000-0000-00002E650000}"/>
    <cellStyle name="Normal 9 2 3 5 4" xfId="25901" xr:uid="{00000000-0005-0000-0000-00002F650000}"/>
    <cellStyle name="Normal 9 2 3 6" xfId="25902" xr:uid="{00000000-0005-0000-0000-000030650000}"/>
    <cellStyle name="Normal 9 2 3 6 2" xfId="25903" xr:uid="{00000000-0005-0000-0000-000031650000}"/>
    <cellStyle name="Normal 9 2 3 6 2 2" xfId="25904" xr:uid="{00000000-0005-0000-0000-000032650000}"/>
    <cellStyle name="Normal 9 2 3 6 2 3" xfId="25905" xr:uid="{00000000-0005-0000-0000-000033650000}"/>
    <cellStyle name="Normal 9 2 3 6 3" xfId="25906" xr:uid="{00000000-0005-0000-0000-000034650000}"/>
    <cellStyle name="Normal 9 2 3 6 4" xfId="25907" xr:uid="{00000000-0005-0000-0000-000035650000}"/>
    <cellStyle name="Normal 9 2 3 7" xfId="25908" xr:uid="{00000000-0005-0000-0000-000036650000}"/>
    <cellStyle name="Normal 9 2 3 7 2" xfId="25909" xr:uid="{00000000-0005-0000-0000-000037650000}"/>
    <cellStyle name="Normal 9 2 3 7 2 2" xfId="25910" xr:uid="{00000000-0005-0000-0000-000038650000}"/>
    <cellStyle name="Normal 9 2 3 7 2 3" xfId="25911" xr:uid="{00000000-0005-0000-0000-000039650000}"/>
    <cellStyle name="Normal 9 2 3 7 3" xfId="25912" xr:uid="{00000000-0005-0000-0000-00003A650000}"/>
    <cellStyle name="Normal 9 2 3 7 4" xfId="25913" xr:uid="{00000000-0005-0000-0000-00003B650000}"/>
    <cellStyle name="Normal 9 2 3 8" xfId="25914" xr:uid="{00000000-0005-0000-0000-00003C650000}"/>
    <cellStyle name="Normal 9 2 3 8 2" xfId="25915" xr:uid="{00000000-0005-0000-0000-00003D650000}"/>
    <cellStyle name="Normal 9 2 3 8 3" xfId="25916" xr:uid="{00000000-0005-0000-0000-00003E650000}"/>
    <cellStyle name="Normal 9 2 3 9" xfId="25917" xr:uid="{00000000-0005-0000-0000-00003F650000}"/>
    <cellStyle name="Normal 9 2 4" xfId="25918" xr:uid="{00000000-0005-0000-0000-000040650000}"/>
    <cellStyle name="Normal 9 2 4 2" xfId="25919" xr:uid="{00000000-0005-0000-0000-000041650000}"/>
    <cellStyle name="Normal 9 2 4 2 2" xfId="25920" xr:uid="{00000000-0005-0000-0000-000042650000}"/>
    <cellStyle name="Normal 9 2 4 2 3" xfId="25921" xr:uid="{00000000-0005-0000-0000-000043650000}"/>
    <cellStyle name="Normal 9 2 4 3" xfId="25922" xr:uid="{00000000-0005-0000-0000-000044650000}"/>
    <cellStyle name="Normal 9 2 4 4" xfId="25923" xr:uid="{00000000-0005-0000-0000-000045650000}"/>
    <cellStyle name="Normal 9 2 5" xfId="25924" xr:uid="{00000000-0005-0000-0000-000046650000}"/>
    <cellStyle name="Normal 9 2 5 2" xfId="25925" xr:uid="{00000000-0005-0000-0000-000047650000}"/>
    <cellStyle name="Normal 9 2 5 2 2" xfId="25926" xr:uid="{00000000-0005-0000-0000-000048650000}"/>
    <cellStyle name="Normal 9 2 5 2 3" xfId="25927" xr:uid="{00000000-0005-0000-0000-000049650000}"/>
    <cellStyle name="Normal 9 2 5 3" xfId="25928" xr:uid="{00000000-0005-0000-0000-00004A650000}"/>
    <cellStyle name="Normal 9 2 5 4" xfId="25929" xr:uid="{00000000-0005-0000-0000-00004B650000}"/>
    <cellStyle name="Normal 9 2 6" xfId="25930" xr:uid="{00000000-0005-0000-0000-00004C650000}"/>
    <cellStyle name="Normal 9 2 6 2" xfId="25931" xr:uid="{00000000-0005-0000-0000-00004D650000}"/>
    <cellStyle name="Normal 9 2 6 2 2" xfId="25932" xr:uid="{00000000-0005-0000-0000-00004E650000}"/>
    <cellStyle name="Normal 9 2 6 2 3" xfId="25933" xr:uid="{00000000-0005-0000-0000-00004F650000}"/>
    <cellStyle name="Normal 9 2 6 3" xfId="25934" xr:uid="{00000000-0005-0000-0000-000050650000}"/>
    <cellStyle name="Normal 9 2 6 4" xfId="25935" xr:uid="{00000000-0005-0000-0000-000051650000}"/>
    <cellStyle name="Normal 9 2 7" xfId="25936" xr:uid="{00000000-0005-0000-0000-000052650000}"/>
    <cellStyle name="Normal 9 2 7 2" xfId="25937" xr:uid="{00000000-0005-0000-0000-000053650000}"/>
    <cellStyle name="Normal 9 2 7 2 2" xfId="25938" xr:uid="{00000000-0005-0000-0000-000054650000}"/>
    <cellStyle name="Normal 9 2 7 2 3" xfId="25939" xr:uid="{00000000-0005-0000-0000-000055650000}"/>
    <cellStyle name="Normal 9 2 7 3" xfId="25940" xr:uid="{00000000-0005-0000-0000-000056650000}"/>
    <cellStyle name="Normal 9 2 7 4" xfId="25941" xr:uid="{00000000-0005-0000-0000-000057650000}"/>
    <cellStyle name="Normal 9 2 8" xfId="25942" xr:uid="{00000000-0005-0000-0000-000058650000}"/>
    <cellStyle name="Normal 9 2 8 2" xfId="25943" xr:uid="{00000000-0005-0000-0000-000059650000}"/>
    <cellStyle name="Normal 9 2 8 2 2" xfId="25944" xr:uid="{00000000-0005-0000-0000-00005A650000}"/>
    <cellStyle name="Normal 9 2 8 2 3" xfId="25945" xr:uid="{00000000-0005-0000-0000-00005B650000}"/>
    <cellStyle name="Normal 9 2 8 3" xfId="25946" xr:uid="{00000000-0005-0000-0000-00005C650000}"/>
    <cellStyle name="Normal 9 2 8 4" xfId="25947" xr:uid="{00000000-0005-0000-0000-00005D650000}"/>
    <cellStyle name="Normal 9 2 9" xfId="25948" xr:uid="{00000000-0005-0000-0000-00005E650000}"/>
    <cellStyle name="Normal 9 2 9 2" xfId="25949" xr:uid="{00000000-0005-0000-0000-00005F650000}"/>
    <cellStyle name="Normal 9 2 9 2 2" xfId="25950" xr:uid="{00000000-0005-0000-0000-000060650000}"/>
    <cellStyle name="Normal 9 2 9 2 3" xfId="25951" xr:uid="{00000000-0005-0000-0000-000061650000}"/>
    <cellStyle name="Normal 9 2 9 3" xfId="25952" xr:uid="{00000000-0005-0000-0000-000062650000}"/>
    <cellStyle name="Normal 9 2 9 4" xfId="25953" xr:uid="{00000000-0005-0000-0000-000063650000}"/>
    <cellStyle name="Normal 9 3" xfId="25954" xr:uid="{00000000-0005-0000-0000-000064650000}"/>
    <cellStyle name="Normal 9 3 10" xfId="25955" xr:uid="{00000000-0005-0000-0000-000065650000}"/>
    <cellStyle name="Normal 9 3 10 2" xfId="25956" xr:uid="{00000000-0005-0000-0000-000066650000}"/>
    <cellStyle name="Normal 9 3 10 3" xfId="25957" xr:uid="{00000000-0005-0000-0000-000067650000}"/>
    <cellStyle name="Normal 9 3 11" xfId="25958" xr:uid="{00000000-0005-0000-0000-000068650000}"/>
    <cellStyle name="Normal 9 3 12" xfId="25959" xr:uid="{00000000-0005-0000-0000-000069650000}"/>
    <cellStyle name="Normal 9 3 2" xfId="25960" xr:uid="{00000000-0005-0000-0000-00006A650000}"/>
    <cellStyle name="Normal 9 3 2 10" xfId="25961" xr:uid="{00000000-0005-0000-0000-00006B650000}"/>
    <cellStyle name="Normal 9 3 2 2" xfId="25962" xr:uid="{00000000-0005-0000-0000-00006C650000}"/>
    <cellStyle name="Normal 9 3 2 2 2" xfId="25963" xr:uid="{00000000-0005-0000-0000-00006D650000}"/>
    <cellStyle name="Normal 9 3 2 2 2 2" xfId="25964" xr:uid="{00000000-0005-0000-0000-00006E650000}"/>
    <cellStyle name="Normal 9 3 2 2 2 3" xfId="25965" xr:uid="{00000000-0005-0000-0000-00006F650000}"/>
    <cellStyle name="Normal 9 3 2 2 3" xfId="25966" xr:uid="{00000000-0005-0000-0000-000070650000}"/>
    <cellStyle name="Normal 9 3 2 2 4" xfId="25967" xr:uid="{00000000-0005-0000-0000-000071650000}"/>
    <cellStyle name="Normal 9 3 2 3" xfId="25968" xr:uid="{00000000-0005-0000-0000-000072650000}"/>
    <cellStyle name="Normal 9 3 2 3 2" xfId="25969" xr:uid="{00000000-0005-0000-0000-000073650000}"/>
    <cellStyle name="Normal 9 3 2 3 2 2" xfId="25970" xr:uid="{00000000-0005-0000-0000-000074650000}"/>
    <cellStyle name="Normal 9 3 2 3 2 3" xfId="25971" xr:uid="{00000000-0005-0000-0000-000075650000}"/>
    <cellStyle name="Normal 9 3 2 3 3" xfId="25972" xr:uid="{00000000-0005-0000-0000-000076650000}"/>
    <cellStyle name="Normal 9 3 2 3 4" xfId="25973" xr:uid="{00000000-0005-0000-0000-000077650000}"/>
    <cellStyle name="Normal 9 3 2 4" xfId="25974" xr:uid="{00000000-0005-0000-0000-000078650000}"/>
    <cellStyle name="Normal 9 3 2 4 2" xfId="25975" xr:uid="{00000000-0005-0000-0000-000079650000}"/>
    <cellStyle name="Normal 9 3 2 4 2 2" xfId="25976" xr:uid="{00000000-0005-0000-0000-00007A650000}"/>
    <cellStyle name="Normal 9 3 2 4 2 3" xfId="25977" xr:uid="{00000000-0005-0000-0000-00007B650000}"/>
    <cellStyle name="Normal 9 3 2 4 3" xfId="25978" xr:uid="{00000000-0005-0000-0000-00007C650000}"/>
    <cellStyle name="Normal 9 3 2 4 4" xfId="25979" xr:uid="{00000000-0005-0000-0000-00007D650000}"/>
    <cellStyle name="Normal 9 3 2 5" xfId="25980" xr:uid="{00000000-0005-0000-0000-00007E650000}"/>
    <cellStyle name="Normal 9 3 2 5 2" xfId="25981" xr:uid="{00000000-0005-0000-0000-00007F650000}"/>
    <cellStyle name="Normal 9 3 2 5 2 2" xfId="25982" xr:uid="{00000000-0005-0000-0000-000080650000}"/>
    <cellStyle name="Normal 9 3 2 5 2 3" xfId="25983" xr:uid="{00000000-0005-0000-0000-000081650000}"/>
    <cellStyle name="Normal 9 3 2 5 3" xfId="25984" xr:uid="{00000000-0005-0000-0000-000082650000}"/>
    <cellStyle name="Normal 9 3 2 5 4" xfId="25985" xr:uid="{00000000-0005-0000-0000-000083650000}"/>
    <cellStyle name="Normal 9 3 2 6" xfId="25986" xr:uid="{00000000-0005-0000-0000-000084650000}"/>
    <cellStyle name="Normal 9 3 2 6 2" xfId="25987" xr:uid="{00000000-0005-0000-0000-000085650000}"/>
    <cellStyle name="Normal 9 3 2 6 2 2" xfId="25988" xr:uid="{00000000-0005-0000-0000-000086650000}"/>
    <cellStyle name="Normal 9 3 2 6 2 3" xfId="25989" xr:uid="{00000000-0005-0000-0000-000087650000}"/>
    <cellStyle name="Normal 9 3 2 6 3" xfId="25990" xr:uid="{00000000-0005-0000-0000-000088650000}"/>
    <cellStyle name="Normal 9 3 2 6 4" xfId="25991" xr:uid="{00000000-0005-0000-0000-000089650000}"/>
    <cellStyle name="Normal 9 3 2 7" xfId="25992" xr:uid="{00000000-0005-0000-0000-00008A650000}"/>
    <cellStyle name="Normal 9 3 2 7 2" xfId="25993" xr:uid="{00000000-0005-0000-0000-00008B650000}"/>
    <cellStyle name="Normal 9 3 2 7 2 2" xfId="25994" xr:uid="{00000000-0005-0000-0000-00008C650000}"/>
    <cellStyle name="Normal 9 3 2 7 2 3" xfId="25995" xr:uid="{00000000-0005-0000-0000-00008D650000}"/>
    <cellStyle name="Normal 9 3 2 7 3" xfId="25996" xr:uid="{00000000-0005-0000-0000-00008E650000}"/>
    <cellStyle name="Normal 9 3 2 7 4" xfId="25997" xr:uid="{00000000-0005-0000-0000-00008F650000}"/>
    <cellStyle name="Normal 9 3 2 8" xfId="25998" xr:uid="{00000000-0005-0000-0000-000090650000}"/>
    <cellStyle name="Normal 9 3 2 8 2" xfId="25999" xr:uid="{00000000-0005-0000-0000-000091650000}"/>
    <cellStyle name="Normal 9 3 2 8 3" xfId="26000" xr:uid="{00000000-0005-0000-0000-000092650000}"/>
    <cellStyle name="Normal 9 3 2 9" xfId="26001" xr:uid="{00000000-0005-0000-0000-000093650000}"/>
    <cellStyle name="Normal 9 3 3" xfId="26002" xr:uid="{00000000-0005-0000-0000-000094650000}"/>
    <cellStyle name="Normal 9 3 3 10" xfId="26003" xr:uid="{00000000-0005-0000-0000-000095650000}"/>
    <cellStyle name="Normal 9 3 3 2" xfId="26004" xr:uid="{00000000-0005-0000-0000-000096650000}"/>
    <cellStyle name="Normal 9 3 3 2 2" xfId="26005" xr:uid="{00000000-0005-0000-0000-000097650000}"/>
    <cellStyle name="Normal 9 3 3 2 2 2" xfId="26006" xr:uid="{00000000-0005-0000-0000-000098650000}"/>
    <cellStyle name="Normal 9 3 3 2 2 3" xfId="26007" xr:uid="{00000000-0005-0000-0000-000099650000}"/>
    <cellStyle name="Normal 9 3 3 2 3" xfId="26008" xr:uid="{00000000-0005-0000-0000-00009A650000}"/>
    <cellStyle name="Normal 9 3 3 2 4" xfId="26009" xr:uid="{00000000-0005-0000-0000-00009B650000}"/>
    <cellStyle name="Normal 9 3 3 3" xfId="26010" xr:uid="{00000000-0005-0000-0000-00009C650000}"/>
    <cellStyle name="Normal 9 3 3 3 2" xfId="26011" xr:uid="{00000000-0005-0000-0000-00009D650000}"/>
    <cellStyle name="Normal 9 3 3 3 2 2" xfId="26012" xr:uid="{00000000-0005-0000-0000-00009E650000}"/>
    <cellStyle name="Normal 9 3 3 3 2 3" xfId="26013" xr:uid="{00000000-0005-0000-0000-00009F650000}"/>
    <cellStyle name="Normal 9 3 3 3 3" xfId="26014" xr:uid="{00000000-0005-0000-0000-0000A0650000}"/>
    <cellStyle name="Normal 9 3 3 3 4" xfId="26015" xr:uid="{00000000-0005-0000-0000-0000A1650000}"/>
    <cellStyle name="Normal 9 3 3 4" xfId="26016" xr:uid="{00000000-0005-0000-0000-0000A2650000}"/>
    <cellStyle name="Normal 9 3 3 4 2" xfId="26017" xr:uid="{00000000-0005-0000-0000-0000A3650000}"/>
    <cellStyle name="Normal 9 3 3 4 2 2" xfId="26018" xr:uid="{00000000-0005-0000-0000-0000A4650000}"/>
    <cellStyle name="Normal 9 3 3 4 2 3" xfId="26019" xr:uid="{00000000-0005-0000-0000-0000A5650000}"/>
    <cellStyle name="Normal 9 3 3 4 3" xfId="26020" xr:uid="{00000000-0005-0000-0000-0000A6650000}"/>
    <cellStyle name="Normal 9 3 3 4 4" xfId="26021" xr:uid="{00000000-0005-0000-0000-0000A7650000}"/>
    <cellStyle name="Normal 9 3 3 5" xfId="26022" xr:uid="{00000000-0005-0000-0000-0000A8650000}"/>
    <cellStyle name="Normal 9 3 3 5 2" xfId="26023" xr:uid="{00000000-0005-0000-0000-0000A9650000}"/>
    <cellStyle name="Normal 9 3 3 5 2 2" xfId="26024" xr:uid="{00000000-0005-0000-0000-0000AA650000}"/>
    <cellStyle name="Normal 9 3 3 5 2 3" xfId="26025" xr:uid="{00000000-0005-0000-0000-0000AB650000}"/>
    <cellStyle name="Normal 9 3 3 5 3" xfId="26026" xr:uid="{00000000-0005-0000-0000-0000AC650000}"/>
    <cellStyle name="Normal 9 3 3 5 4" xfId="26027" xr:uid="{00000000-0005-0000-0000-0000AD650000}"/>
    <cellStyle name="Normal 9 3 3 6" xfId="26028" xr:uid="{00000000-0005-0000-0000-0000AE650000}"/>
    <cellStyle name="Normal 9 3 3 6 2" xfId="26029" xr:uid="{00000000-0005-0000-0000-0000AF650000}"/>
    <cellStyle name="Normal 9 3 3 6 2 2" xfId="26030" xr:uid="{00000000-0005-0000-0000-0000B0650000}"/>
    <cellStyle name="Normal 9 3 3 6 2 3" xfId="26031" xr:uid="{00000000-0005-0000-0000-0000B1650000}"/>
    <cellStyle name="Normal 9 3 3 6 3" xfId="26032" xr:uid="{00000000-0005-0000-0000-0000B2650000}"/>
    <cellStyle name="Normal 9 3 3 6 4" xfId="26033" xr:uid="{00000000-0005-0000-0000-0000B3650000}"/>
    <cellStyle name="Normal 9 3 3 7" xfId="26034" xr:uid="{00000000-0005-0000-0000-0000B4650000}"/>
    <cellStyle name="Normal 9 3 3 7 2" xfId="26035" xr:uid="{00000000-0005-0000-0000-0000B5650000}"/>
    <cellStyle name="Normal 9 3 3 7 2 2" xfId="26036" xr:uid="{00000000-0005-0000-0000-0000B6650000}"/>
    <cellStyle name="Normal 9 3 3 7 2 3" xfId="26037" xr:uid="{00000000-0005-0000-0000-0000B7650000}"/>
    <cellStyle name="Normal 9 3 3 7 3" xfId="26038" xr:uid="{00000000-0005-0000-0000-0000B8650000}"/>
    <cellStyle name="Normal 9 3 3 7 4" xfId="26039" xr:uid="{00000000-0005-0000-0000-0000B9650000}"/>
    <cellStyle name="Normal 9 3 3 8" xfId="26040" xr:uid="{00000000-0005-0000-0000-0000BA650000}"/>
    <cellStyle name="Normal 9 3 3 8 2" xfId="26041" xr:uid="{00000000-0005-0000-0000-0000BB650000}"/>
    <cellStyle name="Normal 9 3 3 8 3" xfId="26042" xr:uid="{00000000-0005-0000-0000-0000BC650000}"/>
    <cellStyle name="Normal 9 3 3 9" xfId="26043" xr:uid="{00000000-0005-0000-0000-0000BD650000}"/>
    <cellStyle name="Normal 9 3 4" xfId="26044" xr:uid="{00000000-0005-0000-0000-0000BE650000}"/>
    <cellStyle name="Normal 9 3 4 2" xfId="26045" xr:uid="{00000000-0005-0000-0000-0000BF650000}"/>
    <cellStyle name="Normal 9 3 4 2 2" xfId="26046" xr:uid="{00000000-0005-0000-0000-0000C0650000}"/>
    <cellStyle name="Normal 9 3 4 2 3" xfId="26047" xr:uid="{00000000-0005-0000-0000-0000C1650000}"/>
    <cellStyle name="Normal 9 3 4 3" xfId="26048" xr:uid="{00000000-0005-0000-0000-0000C2650000}"/>
    <cellStyle name="Normal 9 3 4 4" xfId="26049" xr:uid="{00000000-0005-0000-0000-0000C3650000}"/>
    <cellStyle name="Normal 9 3 5" xfId="26050" xr:uid="{00000000-0005-0000-0000-0000C4650000}"/>
    <cellStyle name="Normal 9 3 5 2" xfId="26051" xr:uid="{00000000-0005-0000-0000-0000C5650000}"/>
    <cellStyle name="Normal 9 3 5 2 2" xfId="26052" xr:uid="{00000000-0005-0000-0000-0000C6650000}"/>
    <cellStyle name="Normal 9 3 5 2 3" xfId="26053" xr:uid="{00000000-0005-0000-0000-0000C7650000}"/>
    <cellStyle name="Normal 9 3 5 3" xfId="26054" xr:uid="{00000000-0005-0000-0000-0000C8650000}"/>
    <cellStyle name="Normal 9 3 5 4" xfId="26055" xr:uid="{00000000-0005-0000-0000-0000C9650000}"/>
    <cellStyle name="Normal 9 3 6" xfId="26056" xr:uid="{00000000-0005-0000-0000-0000CA650000}"/>
    <cellStyle name="Normal 9 3 6 2" xfId="26057" xr:uid="{00000000-0005-0000-0000-0000CB650000}"/>
    <cellStyle name="Normal 9 3 6 2 2" xfId="26058" xr:uid="{00000000-0005-0000-0000-0000CC650000}"/>
    <cellStyle name="Normal 9 3 6 2 3" xfId="26059" xr:uid="{00000000-0005-0000-0000-0000CD650000}"/>
    <cellStyle name="Normal 9 3 6 3" xfId="26060" xr:uid="{00000000-0005-0000-0000-0000CE650000}"/>
    <cellStyle name="Normal 9 3 6 4" xfId="26061" xr:uid="{00000000-0005-0000-0000-0000CF650000}"/>
    <cellStyle name="Normal 9 3 7" xfId="26062" xr:uid="{00000000-0005-0000-0000-0000D0650000}"/>
    <cellStyle name="Normal 9 3 7 2" xfId="26063" xr:uid="{00000000-0005-0000-0000-0000D1650000}"/>
    <cellStyle name="Normal 9 3 7 2 2" xfId="26064" xr:uid="{00000000-0005-0000-0000-0000D2650000}"/>
    <cellStyle name="Normal 9 3 7 2 3" xfId="26065" xr:uid="{00000000-0005-0000-0000-0000D3650000}"/>
    <cellStyle name="Normal 9 3 7 3" xfId="26066" xr:uid="{00000000-0005-0000-0000-0000D4650000}"/>
    <cellStyle name="Normal 9 3 7 4" xfId="26067" xr:uid="{00000000-0005-0000-0000-0000D5650000}"/>
    <cellStyle name="Normal 9 3 8" xfId="26068" xr:uid="{00000000-0005-0000-0000-0000D6650000}"/>
    <cellStyle name="Normal 9 3 8 2" xfId="26069" xr:uid="{00000000-0005-0000-0000-0000D7650000}"/>
    <cellStyle name="Normal 9 3 8 2 2" xfId="26070" xr:uid="{00000000-0005-0000-0000-0000D8650000}"/>
    <cellStyle name="Normal 9 3 8 2 3" xfId="26071" xr:uid="{00000000-0005-0000-0000-0000D9650000}"/>
    <cellStyle name="Normal 9 3 8 3" xfId="26072" xr:uid="{00000000-0005-0000-0000-0000DA650000}"/>
    <cellStyle name="Normal 9 3 8 4" xfId="26073" xr:uid="{00000000-0005-0000-0000-0000DB650000}"/>
    <cellStyle name="Normal 9 3 9" xfId="26074" xr:uid="{00000000-0005-0000-0000-0000DC650000}"/>
    <cellStyle name="Normal 9 3 9 2" xfId="26075" xr:uid="{00000000-0005-0000-0000-0000DD650000}"/>
    <cellStyle name="Normal 9 3 9 2 2" xfId="26076" xr:uid="{00000000-0005-0000-0000-0000DE650000}"/>
    <cellStyle name="Normal 9 3 9 2 3" xfId="26077" xr:uid="{00000000-0005-0000-0000-0000DF650000}"/>
    <cellStyle name="Normal 9 3 9 3" xfId="26078" xr:uid="{00000000-0005-0000-0000-0000E0650000}"/>
    <cellStyle name="Normal 9 3 9 4" xfId="26079" xr:uid="{00000000-0005-0000-0000-0000E1650000}"/>
    <cellStyle name="Normal 9 4" xfId="26080" xr:uid="{00000000-0005-0000-0000-0000E2650000}"/>
    <cellStyle name="Normal 9 4 10" xfId="26081" xr:uid="{00000000-0005-0000-0000-0000E3650000}"/>
    <cellStyle name="Normal 9 4 10 2" xfId="26082" xr:uid="{00000000-0005-0000-0000-0000E4650000}"/>
    <cellStyle name="Normal 9 4 10 3" xfId="26083" xr:uid="{00000000-0005-0000-0000-0000E5650000}"/>
    <cellStyle name="Normal 9 4 11" xfId="26084" xr:uid="{00000000-0005-0000-0000-0000E6650000}"/>
    <cellStyle name="Normal 9 4 12" xfId="26085" xr:uid="{00000000-0005-0000-0000-0000E7650000}"/>
    <cellStyle name="Normal 9 4 2" xfId="26086" xr:uid="{00000000-0005-0000-0000-0000E8650000}"/>
    <cellStyle name="Normal 9 4 2 10" xfId="26087" xr:uid="{00000000-0005-0000-0000-0000E9650000}"/>
    <cellStyle name="Normal 9 4 2 2" xfId="26088" xr:uid="{00000000-0005-0000-0000-0000EA650000}"/>
    <cellStyle name="Normal 9 4 2 2 2" xfId="26089" xr:uid="{00000000-0005-0000-0000-0000EB650000}"/>
    <cellStyle name="Normal 9 4 2 2 2 2" xfId="26090" xr:uid="{00000000-0005-0000-0000-0000EC650000}"/>
    <cellStyle name="Normal 9 4 2 2 2 3" xfId="26091" xr:uid="{00000000-0005-0000-0000-0000ED650000}"/>
    <cellStyle name="Normal 9 4 2 2 3" xfId="26092" xr:uid="{00000000-0005-0000-0000-0000EE650000}"/>
    <cellStyle name="Normal 9 4 2 2 4" xfId="26093" xr:uid="{00000000-0005-0000-0000-0000EF650000}"/>
    <cellStyle name="Normal 9 4 2 3" xfId="26094" xr:uid="{00000000-0005-0000-0000-0000F0650000}"/>
    <cellStyle name="Normal 9 4 2 3 2" xfId="26095" xr:uid="{00000000-0005-0000-0000-0000F1650000}"/>
    <cellStyle name="Normal 9 4 2 3 2 2" xfId="26096" xr:uid="{00000000-0005-0000-0000-0000F2650000}"/>
    <cellStyle name="Normal 9 4 2 3 2 3" xfId="26097" xr:uid="{00000000-0005-0000-0000-0000F3650000}"/>
    <cellStyle name="Normal 9 4 2 3 3" xfId="26098" xr:uid="{00000000-0005-0000-0000-0000F4650000}"/>
    <cellStyle name="Normal 9 4 2 3 4" xfId="26099" xr:uid="{00000000-0005-0000-0000-0000F5650000}"/>
    <cellStyle name="Normal 9 4 2 4" xfId="26100" xr:uid="{00000000-0005-0000-0000-0000F6650000}"/>
    <cellStyle name="Normal 9 4 2 4 2" xfId="26101" xr:uid="{00000000-0005-0000-0000-0000F7650000}"/>
    <cellStyle name="Normal 9 4 2 4 2 2" xfId="26102" xr:uid="{00000000-0005-0000-0000-0000F8650000}"/>
    <cellStyle name="Normal 9 4 2 4 2 3" xfId="26103" xr:uid="{00000000-0005-0000-0000-0000F9650000}"/>
    <cellStyle name="Normal 9 4 2 4 3" xfId="26104" xr:uid="{00000000-0005-0000-0000-0000FA650000}"/>
    <cellStyle name="Normal 9 4 2 4 4" xfId="26105" xr:uid="{00000000-0005-0000-0000-0000FB650000}"/>
    <cellStyle name="Normal 9 4 2 5" xfId="26106" xr:uid="{00000000-0005-0000-0000-0000FC650000}"/>
    <cellStyle name="Normal 9 4 2 5 2" xfId="26107" xr:uid="{00000000-0005-0000-0000-0000FD650000}"/>
    <cellStyle name="Normal 9 4 2 5 2 2" xfId="26108" xr:uid="{00000000-0005-0000-0000-0000FE650000}"/>
    <cellStyle name="Normal 9 4 2 5 2 3" xfId="26109" xr:uid="{00000000-0005-0000-0000-0000FF650000}"/>
    <cellStyle name="Normal 9 4 2 5 3" xfId="26110" xr:uid="{00000000-0005-0000-0000-000000660000}"/>
    <cellStyle name="Normal 9 4 2 5 4" xfId="26111" xr:uid="{00000000-0005-0000-0000-000001660000}"/>
    <cellStyle name="Normal 9 4 2 6" xfId="26112" xr:uid="{00000000-0005-0000-0000-000002660000}"/>
    <cellStyle name="Normal 9 4 2 6 2" xfId="26113" xr:uid="{00000000-0005-0000-0000-000003660000}"/>
    <cellStyle name="Normal 9 4 2 6 2 2" xfId="26114" xr:uid="{00000000-0005-0000-0000-000004660000}"/>
    <cellStyle name="Normal 9 4 2 6 2 3" xfId="26115" xr:uid="{00000000-0005-0000-0000-000005660000}"/>
    <cellStyle name="Normal 9 4 2 6 3" xfId="26116" xr:uid="{00000000-0005-0000-0000-000006660000}"/>
    <cellStyle name="Normal 9 4 2 6 4" xfId="26117" xr:uid="{00000000-0005-0000-0000-000007660000}"/>
    <cellStyle name="Normal 9 4 2 7" xfId="26118" xr:uid="{00000000-0005-0000-0000-000008660000}"/>
    <cellStyle name="Normal 9 4 2 7 2" xfId="26119" xr:uid="{00000000-0005-0000-0000-000009660000}"/>
    <cellStyle name="Normal 9 4 2 7 2 2" xfId="26120" xr:uid="{00000000-0005-0000-0000-00000A660000}"/>
    <cellStyle name="Normal 9 4 2 7 2 3" xfId="26121" xr:uid="{00000000-0005-0000-0000-00000B660000}"/>
    <cellStyle name="Normal 9 4 2 7 3" xfId="26122" xr:uid="{00000000-0005-0000-0000-00000C660000}"/>
    <cellStyle name="Normal 9 4 2 7 4" xfId="26123" xr:uid="{00000000-0005-0000-0000-00000D660000}"/>
    <cellStyle name="Normal 9 4 2 8" xfId="26124" xr:uid="{00000000-0005-0000-0000-00000E660000}"/>
    <cellStyle name="Normal 9 4 2 8 2" xfId="26125" xr:uid="{00000000-0005-0000-0000-00000F660000}"/>
    <cellStyle name="Normal 9 4 2 8 3" xfId="26126" xr:uid="{00000000-0005-0000-0000-000010660000}"/>
    <cellStyle name="Normal 9 4 2 9" xfId="26127" xr:uid="{00000000-0005-0000-0000-000011660000}"/>
    <cellStyle name="Normal 9 4 3" xfId="26128" xr:uid="{00000000-0005-0000-0000-000012660000}"/>
    <cellStyle name="Normal 9 4 3 10" xfId="26129" xr:uid="{00000000-0005-0000-0000-000013660000}"/>
    <cellStyle name="Normal 9 4 3 2" xfId="26130" xr:uid="{00000000-0005-0000-0000-000014660000}"/>
    <cellStyle name="Normal 9 4 3 2 2" xfId="26131" xr:uid="{00000000-0005-0000-0000-000015660000}"/>
    <cellStyle name="Normal 9 4 3 2 2 2" xfId="26132" xr:uid="{00000000-0005-0000-0000-000016660000}"/>
    <cellStyle name="Normal 9 4 3 2 2 3" xfId="26133" xr:uid="{00000000-0005-0000-0000-000017660000}"/>
    <cellStyle name="Normal 9 4 3 2 3" xfId="26134" xr:uid="{00000000-0005-0000-0000-000018660000}"/>
    <cellStyle name="Normal 9 4 3 2 4" xfId="26135" xr:uid="{00000000-0005-0000-0000-000019660000}"/>
    <cellStyle name="Normal 9 4 3 3" xfId="26136" xr:uid="{00000000-0005-0000-0000-00001A660000}"/>
    <cellStyle name="Normal 9 4 3 3 2" xfId="26137" xr:uid="{00000000-0005-0000-0000-00001B660000}"/>
    <cellStyle name="Normal 9 4 3 3 2 2" xfId="26138" xr:uid="{00000000-0005-0000-0000-00001C660000}"/>
    <cellStyle name="Normal 9 4 3 3 2 3" xfId="26139" xr:uid="{00000000-0005-0000-0000-00001D660000}"/>
    <cellStyle name="Normal 9 4 3 3 3" xfId="26140" xr:uid="{00000000-0005-0000-0000-00001E660000}"/>
    <cellStyle name="Normal 9 4 3 3 4" xfId="26141" xr:uid="{00000000-0005-0000-0000-00001F660000}"/>
    <cellStyle name="Normal 9 4 3 4" xfId="26142" xr:uid="{00000000-0005-0000-0000-000020660000}"/>
    <cellStyle name="Normal 9 4 3 4 2" xfId="26143" xr:uid="{00000000-0005-0000-0000-000021660000}"/>
    <cellStyle name="Normal 9 4 3 4 2 2" xfId="26144" xr:uid="{00000000-0005-0000-0000-000022660000}"/>
    <cellStyle name="Normal 9 4 3 4 2 3" xfId="26145" xr:uid="{00000000-0005-0000-0000-000023660000}"/>
    <cellStyle name="Normal 9 4 3 4 3" xfId="26146" xr:uid="{00000000-0005-0000-0000-000024660000}"/>
    <cellStyle name="Normal 9 4 3 4 4" xfId="26147" xr:uid="{00000000-0005-0000-0000-000025660000}"/>
    <cellStyle name="Normal 9 4 3 5" xfId="26148" xr:uid="{00000000-0005-0000-0000-000026660000}"/>
    <cellStyle name="Normal 9 4 3 5 2" xfId="26149" xr:uid="{00000000-0005-0000-0000-000027660000}"/>
    <cellStyle name="Normal 9 4 3 5 2 2" xfId="26150" xr:uid="{00000000-0005-0000-0000-000028660000}"/>
    <cellStyle name="Normal 9 4 3 5 2 3" xfId="26151" xr:uid="{00000000-0005-0000-0000-000029660000}"/>
    <cellStyle name="Normal 9 4 3 5 3" xfId="26152" xr:uid="{00000000-0005-0000-0000-00002A660000}"/>
    <cellStyle name="Normal 9 4 3 5 4" xfId="26153" xr:uid="{00000000-0005-0000-0000-00002B660000}"/>
    <cellStyle name="Normal 9 4 3 6" xfId="26154" xr:uid="{00000000-0005-0000-0000-00002C660000}"/>
    <cellStyle name="Normal 9 4 3 6 2" xfId="26155" xr:uid="{00000000-0005-0000-0000-00002D660000}"/>
    <cellStyle name="Normal 9 4 3 6 2 2" xfId="26156" xr:uid="{00000000-0005-0000-0000-00002E660000}"/>
    <cellStyle name="Normal 9 4 3 6 2 3" xfId="26157" xr:uid="{00000000-0005-0000-0000-00002F660000}"/>
    <cellStyle name="Normal 9 4 3 6 3" xfId="26158" xr:uid="{00000000-0005-0000-0000-000030660000}"/>
    <cellStyle name="Normal 9 4 3 6 4" xfId="26159" xr:uid="{00000000-0005-0000-0000-000031660000}"/>
    <cellStyle name="Normal 9 4 3 7" xfId="26160" xr:uid="{00000000-0005-0000-0000-000032660000}"/>
    <cellStyle name="Normal 9 4 3 7 2" xfId="26161" xr:uid="{00000000-0005-0000-0000-000033660000}"/>
    <cellStyle name="Normal 9 4 3 7 2 2" xfId="26162" xr:uid="{00000000-0005-0000-0000-000034660000}"/>
    <cellStyle name="Normal 9 4 3 7 2 3" xfId="26163" xr:uid="{00000000-0005-0000-0000-000035660000}"/>
    <cellStyle name="Normal 9 4 3 7 3" xfId="26164" xr:uid="{00000000-0005-0000-0000-000036660000}"/>
    <cellStyle name="Normal 9 4 3 7 4" xfId="26165" xr:uid="{00000000-0005-0000-0000-000037660000}"/>
    <cellStyle name="Normal 9 4 3 8" xfId="26166" xr:uid="{00000000-0005-0000-0000-000038660000}"/>
    <cellStyle name="Normal 9 4 3 8 2" xfId="26167" xr:uid="{00000000-0005-0000-0000-000039660000}"/>
    <cellStyle name="Normal 9 4 3 8 3" xfId="26168" xr:uid="{00000000-0005-0000-0000-00003A660000}"/>
    <cellStyle name="Normal 9 4 3 9" xfId="26169" xr:uid="{00000000-0005-0000-0000-00003B660000}"/>
    <cellStyle name="Normal 9 4 4" xfId="26170" xr:uid="{00000000-0005-0000-0000-00003C660000}"/>
    <cellStyle name="Normal 9 4 4 2" xfId="26171" xr:uid="{00000000-0005-0000-0000-00003D660000}"/>
    <cellStyle name="Normal 9 4 4 2 2" xfId="26172" xr:uid="{00000000-0005-0000-0000-00003E660000}"/>
    <cellStyle name="Normal 9 4 4 2 3" xfId="26173" xr:uid="{00000000-0005-0000-0000-00003F660000}"/>
    <cellStyle name="Normal 9 4 4 3" xfId="26174" xr:uid="{00000000-0005-0000-0000-000040660000}"/>
    <cellStyle name="Normal 9 4 4 4" xfId="26175" xr:uid="{00000000-0005-0000-0000-000041660000}"/>
    <cellStyle name="Normal 9 4 5" xfId="26176" xr:uid="{00000000-0005-0000-0000-000042660000}"/>
    <cellStyle name="Normal 9 4 5 2" xfId="26177" xr:uid="{00000000-0005-0000-0000-000043660000}"/>
    <cellStyle name="Normal 9 4 5 2 2" xfId="26178" xr:uid="{00000000-0005-0000-0000-000044660000}"/>
    <cellStyle name="Normal 9 4 5 2 3" xfId="26179" xr:uid="{00000000-0005-0000-0000-000045660000}"/>
    <cellStyle name="Normal 9 4 5 3" xfId="26180" xr:uid="{00000000-0005-0000-0000-000046660000}"/>
    <cellStyle name="Normal 9 4 5 4" xfId="26181" xr:uid="{00000000-0005-0000-0000-000047660000}"/>
    <cellStyle name="Normal 9 4 6" xfId="26182" xr:uid="{00000000-0005-0000-0000-000048660000}"/>
    <cellStyle name="Normal 9 4 6 2" xfId="26183" xr:uid="{00000000-0005-0000-0000-000049660000}"/>
    <cellStyle name="Normal 9 4 6 2 2" xfId="26184" xr:uid="{00000000-0005-0000-0000-00004A660000}"/>
    <cellStyle name="Normal 9 4 6 2 3" xfId="26185" xr:uid="{00000000-0005-0000-0000-00004B660000}"/>
    <cellStyle name="Normal 9 4 6 3" xfId="26186" xr:uid="{00000000-0005-0000-0000-00004C660000}"/>
    <cellStyle name="Normal 9 4 6 4" xfId="26187" xr:uid="{00000000-0005-0000-0000-00004D660000}"/>
    <cellStyle name="Normal 9 4 7" xfId="26188" xr:uid="{00000000-0005-0000-0000-00004E660000}"/>
    <cellStyle name="Normal 9 4 7 2" xfId="26189" xr:uid="{00000000-0005-0000-0000-00004F660000}"/>
    <cellStyle name="Normal 9 4 7 2 2" xfId="26190" xr:uid="{00000000-0005-0000-0000-000050660000}"/>
    <cellStyle name="Normal 9 4 7 2 3" xfId="26191" xr:uid="{00000000-0005-0000-0000-000051660000}"/>
    <cellStyle name="Normal 9 4 7 3" xfId="26192" xr:uid="{00000000-0005-0000-0000-000052660000}"/>
    <cellStyle name="Normal 9 4 7 4" xfId="26193" xr:uid="{00000000-0005-0000-0000-000053660000}"/>
    <cellStyle name="Normal 9 4 8" xfId="26194" xr:uid="{00000000-0005-0000-0000-000054660000}"/>
    <cellStyle name="Normal 9 4 8 2" xfId="26195" xr:uid="{00000000-0005-0000-0000-000055660000}"/>
    <cellStyle name="Normal 9 4 8 2 2" xfId="26196" xr:uid="{00000000-0005-0000-0000-000056660000}"/>
    <cellStyle name="Normal 9 4 8 2 3" xfId="26197" xr:uid="{00000000-0005-0000-0000-000057660000}"/>
    <cellStyle name="Normal 9 4 8 3" xfId="26198" xr:uid="{00000000-0005-0000-0000-000058660000}"/>
    <cellStyle name="Normal 9 4 8 4" xfId="26199" xr:uid="{00000000-0005-0000-0000-000059660000}"/>
    <cellStyle name="Normal 9 4 9" xfId="26200" xr:uid="{00000000-0005-0000-0000-00005A660000}"/>
    <cellStyle name="Normal 9 4 9 2" xfId="26201" xr:uid="{00000000-0005-0000-0000-00005B660000}"/>
    <cellStyle name="Normal 9 4 9 2 2" xfId="26202" xr:uid="{00000000-0005-0000-0000-00005C660000}"/>
    <cellStyle name="Normal 9 4 9 2 3" xfId="26203" xr:uid="{00000000-0005-0000-0000-00005D660000}"/>
    <cellStyle name="Normal 9 4 9 3" xfId="26204" xr:uid="{00000000-0005-0000-0000-00005E660000}"/>
    <cellStyle name="Normal 9 4 9 4" xfId="26205" xr:uid="{00000000-0005-0000-0000-00005F660000}"/>
    <cellStyle name="Normal 9 5" xfId="26206" xr:uid="{00000000-0005-0000-0000-000060660000}"/>
    <cellStyle name="Normal 9 5 10" xfId="26207" xr:uid="{00000000-0005-0000-0000-000061660000}"/>
    <cellStyle name="Normal 9 5 2" xfId="26208" xr:uid="{00000000-0005-0000-0000-000062660000}"/>
    <cellStyle name="Normal 9 5 2 2" xfId="26209" xr:uid="{00000000-0005-0000-0000-000063660000}"/>
    <cellStyle name="Normal 9 5 2 2 2" xfId="26210" xr:uid="{00000000-0005-0000-0000-000064660000}"/>
    <cellStyle name="Normal 9 5 2 2 3" xfId="26211" xr:uid="{00000000-0005-0000-0000-000065660000}"/>
    <cellStyle name="Normal 9 5 2 3" xfId="26212" xr:uid="{00000000-0005-0000-0000-000066660000}"/>
    <cellStyle name="Normal 9 5 2 4" xfId="26213" xr:uid="{00000000-0005-0000-0000-000067660000}"/>
    <cellStyle name="Normal 9 5 3" xfId="26214" xr:uid="{00000000-0005-0000-0000-000068660000}"/>
    <cellStyle name="Normal 9 5 3 2" xfId="26215" xr:uid="{00000000-0005-0000-0000-000069660000}"/>
    <cellStyle name="Normal 9 5 3 2 2" xfId="26216" xr:uid="{00000000-0005-0000-0000-00006A660000}"/>
    <cellStyle name="Normal 9 5 3 2 3" xfId="26217" xr:uid="{00000000-0005-0000-0000-00006B660000}"/>
    <cellStyle name="Normal 9 5 3 3" xfId="26218" xr:uid="{00000000-0005-0000-0000-00006C660000}"/>
    <cellStyle name="Normal 9 5 3 4" xfId="26219" xr:uid="{00000000-0005-0000-0000-00006D660000}"/>
    <cellStyle name="Normal 9 5 4" xfId="26220" xr:uid="{00000000-0005-0000-0000-00006E660000}"/>
    <cellStyle name="Normal 9 5 4 2" xfId="26221" xr:uid="{00000000-0005-0000-0000-00006F660000}"/>
    <cellStyle name="Normal 9 5 4 2 2" xfId="26222" xr:uid="{00000000-0005-0000-0000-000070660000}"/>
    <cellStyle name="Normal 9 5 4 2 3" xfId="26223" xr:uid="{00000000-0005-0000-0000-000071660000}"/>
    <cellStyle name="Normal 9 5 4 3" xfId="26224" xr:uid="{00000000-0005-0000-0000-000072660000}"/>
    <cellStyle name="Normal 9 5 4 4" xfId="26225" xr:uid="{00000000-0005-0000-0000-000073660000}"/>
    <cellStyle name="Normal 9 5 5" xfId="26226" xr:uid="{00000000-0005-0000-0000-000074660000}"/>
    <cellStyle name="Normal 9 5 5 2" xfId="26227" xr:uid="{00000000-0005-0000-0000-000075660000}"/>
    <cellStyle name="Normal 9 5 5 2 2" xfId="26228" xr:uid="{00000000-0005-0000-0000-000076660000}"/>
    <cellStyle name="Normal 9 5 5 2 3" xfId="26229" xr:uid="{00000000-0005-0000-0000-000077660000}"/>
    <cellStyle name="Normal 9 5 5 3" xfId="26230" xr:uid="{00000000-0005-0000-0000-000078660000}"/>
    <cellStyle name="Normal 9 5 5 4" xfId="26231" xr:uid="{00000000-0005-0000-0000-000079660000}"/>
    <cellStyle name="Normal 9 5 6" xfId="26232" xr:uid="{00000000-0005-0000-0000-00007A660000}"/>
    <cellStyle name="Normal 9 5 6 2" xfId="26233" xr:uid="{00000000-0005-0000-0000-00007B660000}"/>
    <cellStyle name="Normal 9 5 6 2 2" xfId="26234" xr:uid="{00000000-0005-0000-0000-00007C660000}"/>
    <cellStyle name="Normal 9 5 6 2 3" xfId="26235" xr:uid="{00000000-0005-0000-0000-00007D660000}"/>
    <cellStyle name="Normal 9 5 6 3" xfId="26236" xr:uid="{00000000-0005-0000-0000-00007E660000}"/>
    <cellStyle name="Normal 9 5 6 4" xfId="26237" xr:uid="{00000000-0005-0000-0000-00007F660000}"/>
    <cellStyle name="Normal 9 5 7" xfId="26238" xr:uid="{00000000-0005-0000-0000-000080660000}"/>
    <cellStyle name="Normal 9 5 7 2" xfId="26239" xr:uid="{00000000-0005-0000-0000-000081660000}"/>
    <cellStyle name="Normal 9 5 7 2 2" xfId="26240" xr:uid="{00000000-0005-0000-0000-000082660000}"/>
    <cellStyle name="Normal 9 5 7 2 3" xfId="26241" xr:uid="{00000000-0005-0000-0000-000083660000}"/>
    <cellStyle name="Normal 9 5 7 3" xfId="26242" xr:uid="{00000000-0005-0000-0000-000084660000}"/>
    <cellStyle name="Normal 9 5 7 4" xfId="26243" xr:uid="{00000000-0005-0000-0000-000085660000}"/>
    <cellStyle name="Normal 9 5 8" xfId="26244" xr:uid="{00000000-0005-0000-0000-000086660000}"/>
    <cellStyle name="Normal 9 5 8 2" xfId="26245" xr:uid="{00000000-0005-0000-0000-000087660000}"/>
    <cellStyle name="Normal 9 5 8 3" xfId="26246" xr:uid="{00000000-0005-0000-0000-000088660000}"/>
    <cellStyle name="Normal 9 5 9" xfId="26247" xr:uid="{00000000-0005-0000-0000-000089660000}"/>
    <cellStyle name="Normal 9 6" xfId="26248" xr:uid="{00000000-0005-0000-0000-00008A660000}"/>
    <cellStyle name="Normal 9 6 10" xfId="26249" xr:uid="{00000000-0005-0000-0000-00008B660000}"/>
    <cellStyle name="Normal 9 6 2" xfId="26250" xr:uid="{00000000-0005-0000-0000-00008C660000}"/>
    <cellStyle name="Normal 9 6 2 2" xfId="26251" xr:uid="{00000000-0005-0000-0000-00008D660000}"/>
    <cellStyle name="Normal 9 6 2 2 2" xfId="26252" xr:uid="{00000000-0005-0000-0000-00008E660000}"/>
    <cellStyle name="Normal 9 6 2 2 3" xfId="26253" xr:uid="{00000000-0005-0000-0000-00008F660000}"/>
    <cellStyle name="Normal 9 6 2 3" xfId="26254" xr:uid="{00000000-0005-0000-0000-000090660000}"/>
    <cellStyle name="Normal 9 6 2 4" xfId="26255" xr:uid="{00000000-0005-0000-0000-000091660000}"/>
    <cellStyle name="Normal 9 6 3" xfId="26256" xr:uid="{00000000-0005-0000-0000-000092660000}"/>
    <cellStyle name="Normal 9 6 3 2" xfId="26257" xr:uid="{00000000-0005-0000-0000-000093660000}"/>
    <cellStyle name="Normal 9 6 3 2 2" xfId="26258" xr:uid="{00000000-0005-0000-0000-000094660000}"/>
    <cellStyle name="Normal 9 6 3 2 3" xfId="26259" xr:uid="{00000000-0005-0000-0000-000095660000}"/>
    <cellStyle name="Normal 9 6 3 3" xfId="26260" xr:uid="{00000000-0005-0000-0000-000096660000}"/>
    <cellStyle name="Normal 9 6 3 4" xfId="26261" xr:uid="{00000000-0005-0000-0000-000097660000}"/>
    <cellStyle name="Normal 9 6 4" xfId="26262" xr:uid="{00000000-0005-0000-0000-000098660000}"/>
    <cellStyle name="Normal 9 6 4 2" xfId="26263" xr:uid="{00000000-0005-0000-0000-000099660000}"/>
    <cellStyle name="Normal 9 6 4 2 2" xfId="26264" xr:uid="{00000000-0005-0000-0000-00009A660000}"/>
    <cellStyle name="Normal 9 6 4 2 3" xfId="26265" xr:uid="{00000000-0005-0000-0000-00009B660000}"/>
    <cellStyle name="Normal 9 6 4 3" xfId="26266" xr:uid="{00000000-0005-0000-0000-00009C660000}"/>
    <cellStyle name="Normal 9 6 4 4" xfId="26267" xr:uid="{00000000-0005-0000-0000-00009D660000}"/>
    <cellStyle name="Normal 9 6 5" xfId="26268" xr:uid="{00000000-0005-0000-0000-00009E660000}"/>
    <cellStyle name="Normal 9 6 5 2" xfId="26269" xr:uid="{00000000-0005-0000-0000-00009F660000}"/>
    <cellStyle name="Normal 9 6 5 2 2" xfId="26270" xr:uid="{00000000-0005-0000-0000-0000A0660000}"/>
    <cellStyle name="Normal 9 6 5 2 3" xfId="26271" xr:uid="{00000000-0005-0000-0000-0000A1660000}"/>
    <cellStyle name="Normal 9 6 5 3" xfId="26272" xr:uid="{00000000-0005-0000-0000-0000A2660000}"/>
    <cellStyle name="Normal 9 6 5 4" xfId="26273" xr:uid="{00000000-0005-0000-0000-0000A3660000}"/>
    <cellStyle name="Normal 9 6 6" xfId="26274" xr:uid="{00000000-0005-0000-0000-0000A4660000}"/>
    <cellStyle name="Normal 9 6 6 2" xfId="26275" xr:uid="{00000000-0005-0000-0000-0000A5660000}"/>
    <cellStyle name="Normal 9 6 6 2 2" xfId="26276" xr:uid="{00000000-0005-0000-0000-0000A6660000}"/>
    <cellStyle name="Normal 9 6 6 2 3" xfId="26277" xr:uid="{00000000-0005-0000-0000-0000A7660000}"/>
    <cellStyle name="Normal 9 6 6 3" xfId="26278" xr:uid="{00000000-0005-0000-0000-0000A8660000}"/>
    <cellStyle name="Normal 9 6 6 4" xfId="26279" xr:uid="{00000000-0005-0000-0000-0000A9660000}"/>
    <cellStyle name="Normal 9 6 7" xfId="26280" xr:uid="{00000000-0005-0000-0000-0000AA660000}"/>
    <cellStyle name="Normal 9 6 7 2" xfId="26281" xr:uid="{00000000-0005-0000-0000-0000AB660000}"/>
    <cellStyle name="Normal 9 6 7 2 2" xfId="26282" xr:uid="{00000000-0005-0000-0000-0000AC660000}"/>
    <cellStyle name="Normal 9 6 7 2 3" xfId="26283" xr:uid="{00000000-0005-0000-0000-0000AD660000}"/>
    <cellStyle name="Normal 9 6 7 3" xfId="26284" xr:uid="{00000000-0005-0000-0000-0000AE660000}"/>
    <cellStyle name="Normal 9 6 7 4" xfId="26285" xr:uid="{00000000-0005-0000-0000-0000AF660000}"/>
    <cellStyle name="Normal 9 6 8" xfId="26286" xr:uid="{00000000-0005-0000-0000-0000B0660000}"/>
    <cellStyle name="Normal 9 6 8 2" xfId="26287" xr:uid="{00000000-0005-0000-0000-0000B1660000}"/>
    <cellStyle name="Normal 9 6 8 3" xfId="26288" xr:uid="{00000000-0005-0000-0000-0000B2660000}"/>
    <cellStyle name="Normal 9 6 9" xfId="26289" xr:uid="{00000000-0005-0000-0000-0000B3660000}"/>
    <cellStyle name="Normal 9 7" xfId="26290" xr:uid="{00000000-0005-0000-0000-0000B4660000}"/>
    <cellStyle name="Normal 9 7 2" xfId="26291" xr:uid="{00000000-0005-0000-0000-0000B5660000}"/>
    <cellStyle name="Normal 9 7 2 2" xfId="26292" xr:uid="{00000000-0005-0000-0000-0000B6660000}"/>
    <cellStyle name="Normal 9 7 2 3" xfId="26293" xr:uid="{00000000-0005-0000-0000-0000B7660000}"/>
    <cellStyle name="Normal 9 7 3" xfId="26294" xr:uid="{00000000-0005-0000-0000-0000B8660000}"/>
    <cellStyle name="Normal 9 7 4" xfId="26295" xr:uid="{00000000-0005-0000-0000-0000B9660000}"/>
    <cellStyle name="Normal 9 8" xfId="26296" xr:uid="{00000000-0005-0000-0000-0000BA660000}"/>
    <cellStyle name="Normal 9 8 2" xfId="26297" xr:uid="{00000000-0005-0000-0000-0000BB660000}"/>
    <cellStyle name="Normal 9 8 2 2" xfId="26298" xr:uid="{00000000-0005-0000-0000-0000BC660000}"/>
    <cellStyle name="Normal 9 8 2 3" xfId="26299" xr:uid="{00000000-0005-0000-0000-0000BD660000}"/>
    <cellStyle name="Normal 9 8 3" xfId="26300" xr:uid="{00000000-0005-0000-0000-0000BE660000}"/>
    <cellStyle name="Normal 9 8 4" xfId="26301" xr:uid="{00000000-0005-0000-0000-0000BF660000}"/>
    <cellStyle name="Normal 9 9" xfId="26302" xr:uid="{00000000-0005-0000-0000-0000C0660000}"/>
    <cellStyle name="Normal 9 9 2" xfId="26303" xr:uid="{00000000-0005-0000-0000-0000C1660000}"/>
    <cellStyle name="Normal 9 9 2 2" xfId="26304" xr:uid="{00000000-0005-0000-0000-0000C2660000}"/>
    <cellStyle name="Normal 9 9 2 3" xfId="26305" xr:uid="{00000000-0005-0000-0000-0000C3660000}"/>
    <cellStyle name="Normal 9 9 3" xfId="26306" xr:uid="{00000000-0005-0000-0000-0000C4660000}"/>
    <cellStyle name="Normal 9 9 4" xfId="26307" xr:uid="{00000000-0005-0000-0000-0000C5660000}"/>
    <cellStyle name="Note 10" xfId="26308" xr:uid="{00000000-0005-0000-0000-0000C6660000}"/>
    <cellStyle name="Note 10 2" xfId="26309" xr:uid="{00000000-0005-0000-0000-0000C7660000}"/>
    <cellStyle name="Note 10 2 2" xfId="26310" xr:uid="{00000000-0005-0000-0000-0000C8660000}"/>
    <cellStyle name="Note 10 2 3" xfId="26311" xr:uid="{00000000-0005-0000-0000-0000C9660000}"/>
    <cellStyle name="Note 10 3" xfId="26312" xr:uid="{00000000-0005-0000-0000-0000CA660000}"/>
    <cellStyle name="Note 10 4" xfId="26313" xr:uid="{00000000-0005-0000-0000-0000CB660000}"/>
    <cellStyle name="Note 11" xfId="26314" xr:uid="{00000000-0005-0000-0000-0000CC660000}"/>
    <cellStyle name="Note 11 2" xfId="26315" xr:uid="{00000000-0005-0000-0000-0000CD660000}"/>
    <cellStyle name="Note 11 2 2" xfId="26316" xr:uid="{00000000-0005-0000-0000-0000CE660000}"/>
    <cellStyle name="Note 11 2 3" xfId="26317" xr:uid="{00000000-0005-0000-0000-0000CF660000}"/>
    <cellStyle name="Note 11 3" xfId="26318" xr:uid="{00000000-0005-0000-0000-0000D0660000}"/>
    <cellStyle name="Note 11 4" xfId="26319" xr:uid="{00000000-0005-0000-0000-0000D1660000}"/>
    <cellStyle name="Note 12" xfId="26320" xr:uid="{00000000-0005-0000-0000-0000D2660000}"/>
    <cellStyle name="Note 12 2" xfId="26321" xr:uid="{00000000-0005-0000-0000-0000D3660000}"/>
    <cellStyle name="Note 12 2 2" xfId="26322" xr:uid="{00000000-0005-0000-0000-0000D4660000}"/>
    <cellStyle name="Note 12 2 3" xfId="26323" xr:uid="{00000000-0005-0000-0000-0000D5660000}"/>
    <cellStyle name="Note 12 3" xfId="26324" xr:uid="{00000000-0005-0000-0000-0000D6660000}"/>
    <cellStyle name="Note 12 4" xfId="26325" xr:uid="{00000000-0005-0000-0000-0000D7660000}"/>
    <cellStyle name="Note 13" xfId="26326" xr:uid="{00000000-0005-0000-0000-0000D8660000}"/>
    <cellStyle name="Note 13 2" xfId="26327" xr:uid="{00000000-0005-0000-0000-0000D9660000}"/>
    <cellStyle name="Note 13 2 2" xfId="26328" xr:uid="{00000000-0005-0000-0000-0000DA660000}"/>
    <cellStyle name="Note 13 2 3" xfId="26329" xr:uid="{00000000-0005-0000-0000-0000DB660000}"/>
    <cellStyle name="Note 13 3" xfId="26330" xr:uid="{00000000-0005-0000-0000-0000DC660000}"/>
    <cellStyle name="Note 13 4" xfId="26331" xr:uid="{00000000-0005-0000-0000-0000DD660000}"/>
    <cellStyle name="Note 14" xfId="26332" xr:uid="{00000000-0005-0000-0000-0000DE660000}"/>
    <cellStyle name="Note 14 2" xfId="26333" xr:uid="{00000000-0005-0000-0000-0000DF660000}"/>
    <cellStyle name="Note 14 2 2" xfId="26334" xr:uid="{00000000-0005-0000-0000-0000E0660000}"/>
    <cellStyle name="Note 14 2 3" xfId="26335" xr:uid="{00000000-0005-0000-0000-0000E1660000}"/>
    <cellStyle name="Note 14 3" xfId="26336" xr:uid="{00000000-0005-0000-0000-0000E2660000}"/>
    <cellStyle name="Note 14 4" xfId="26337" xr:uid="{00000000-0005-0000-0000-0000E3660000}"/>
    <cellStyle name="Note 15" xfId="26338" xr:uid="{00000000-0005-0000-0000-0000E4660000}"/>
    <cellStyle name="Note 15 2" xfId="26339" xr:uid="{00000000-0005-0000-0000-0000E5660000}"/>
    <cellStyle name="Note 15 2 2" xfId="26340" xr:uid="{00000000-0005-0000-0000-0000E6660000}"/>
    <cellStyle name="Note 15 2 3" xfId="26341" xr:uid="{00000000-0005-0000-0000-0000E7660000}"/>
    <cellStyle name="Note 15 3" xfId="26342" xr:uid="{00000000-0005-0000-0000-0000E8660000}"/>
    <cellStyle name="Note 15 4" xfId="26343" xr:uid="{00000000-0005-0000-0000-0000E9660000}"/>
    <cellStyle name="Note 16" xfId="26344" xr:uid="{00000000-0005-0000-0000-0000EA660000}"/>
    <cellStyle name="Note 16 2" xfId="26345" xr:uid="{00000000-0005-0000-0000-0000EB660000}"/>
    <cellStyle name="Note 16 2 2" xfId="26346" xr:uid="{00000000-0005-0000-0000-0000EC660000}"/>
    <cellStyle name="Note 16 2 3" xfId="26347" xr:uid="{00000000-0005-0000-0000-0000ED660000}"/>
    <cellStyle name="Note 16 3" xfId="26348" xr:uid="{00000000-0005-0000-0000-0000EE660000}"/>
    <cellStyle name="Note 16 4" xfId="26349" xr:uid="{00000000-0005-0000-0000-0000EF660000}"/>
    <cellStyle name="Note 17" xfId="26350" xr:uid="{00000000-0005-0000-0000-0000F0660000}"/>
    <cellStyle name="Note 17 2" xfId="26351" xr:uid="{00000000-0005-0000-0000-0000F1660000}"/>
    <cellStyle name="Note 17 3" xfId="26352" xr:uid="{00000000-0005-0000-0000-0000F2660000}"/>
    <cellStyle name="Note 18" xfId="26353" xr:uid="{00000000-0005-0000-0000-0000F3660000}"/>
    <cellStyle name="Note 19" xfId="26354" xr:uid="{00000000-0005-0000-0000-0000F4660000}"/>
    <cellStyle name="Note 2" xfId="26355" xr:uid="{00000000-0005-0000-0000-0000F5660000}"/>
    <cellStyle name="Note 2 10" xfId="26356" xr:uid="{00000000-0005-0000-0000-0000F6660000}"/>
    <cellStyle name="Note 2 10 2" xfId="26357" xr:uid="{00000000-0005-0000-0000-0000F7660000}"/>
    <cellStyle name="Note 2 10 2 2" xfId="26358" xr:uid="{00000000-0005-0000-0000-0000F8660000}"/>
    <cellStyle name="Note 2 10 2 3" xfId="26359" xr:uid="{00000000-0005-0000-0000-0000F9660000}"/>
    <cellStyle name="Note 2 10 3" xfId="26360" xr:uid="{00000000-0005-0000-0000-0000FA660000}"/>
    <cellStyle name="Note 2 10 4" xfId="26361" xr:uid="{00000000-0005-0000-0000-0000FB660000}"/>
    <cellStyle name="Note 2 11" xfId="26362" xr:uid="{00000000-0005-0000-0000-0000FC660000}"/>
    <cellStyle name="Note 2 11 2" xfId="26363" xr:uid="{00000000-0005-0000-0000-0000FD660000}"/>
    <cellStyle name="Note 2 11 2 2" xfId="26364" xr:uid="{00000000-0005-0000-0000-0000FE660000}"/>
    <cellStyle name="Note 2 11 2 3" xfId="26365" xr:uid="{00000000-0005-0000-0000-0000FF660000}"/>
    <cellStyle name="Note 2 11 3" xfId="26366" xr:uid="{00000000-0005-0000-0000-000000670000}"/>
    <cellStyle name="Note 2 11 4" xfId="26367" xr:uid="{00000000-0005-0000-0000-000001670000}"/>
    <cellStyle name="Note 2 12" xfId="26368" xr:uid="{00000000-0005-0000-0000-000002670000}"/>
    <cellStyle name="Note 2 12 2" xfId="26369" xr:uid="{00000000-0005-0000-0000-000003670000}"/>
    <cellStyle name="Note 2 12 2 2" xfId="26370" xr:uid="{00000000-0005-0000-0000-000004670000}"/>
    <cellStyle name="Note 2 12 2 3" xfId="26371" xr:uid="{00000000-0005-0000-0000-000005670000}"/>
    <cellStyle name="Note 2 12 3" xfId="26372" xr:uid="{00000000-0005-0000-0000-000006670000}"/>
    <cellStyle name="Note 2 12 4" xfId="26373" xr:uid="{00000000-0005-0000-0000-000007670000}"/>
    <cellStyle name="Note 2 13" xfId="26374" xr:uid="{00000000-0005-0000-0000-000008670000}"/>
    <cellStyle name="Note 2 13 2" xfId="26375" xr:uid="{00000000-0005-0000-0000-000009670000}"/>
    <cellStyle name="Note 2 13 2 2" xfId="26376" xr:uid="{00000000-0005-0000-0000-00000A670000}"/>
    <cellStyle name="Note 2 13 2 3" xfId="26377" xr:uid="{00000000-0005-0000-0000-00000B670000}"/>
    <cellStyle name="Note 2 13 3" xfId="26378" xr:uid="{00000000-0005-0000-0000-00000C670000}"/>
    <cellStyle name="Note 2 13 4" xfId="26379" xr:uid="{00000000-0005-0000-0000-00000D670000}"/>
    <cellStyle name="Note 2 14" xfId="26380" xr:uid="{00000000-0005-0000-0000-00000E670000}"/>
    <cellStyle name="Note 2 14 2" xfId="26381" xr:uid="{00000000-0005-0000-0000-00000F670000}"/>
    <cellStyle name="Note 2 14 3" xfId="26382" xr:uid="{00000000-0005-0000-0000-000010670000}"/>
    <cellStyle name="Note 2 15" xfId="26383" xr:uid="{00000000-0005-0000-0000-000011670000}"/>
    <cellStyle name="Note 2 16" xfId="26384" xr:uid="{00000000-0005-0000-0000-000012670000}"/>
    <cellStyle name="Note 2 2" xfId="26385" xr:uid="{00000000-0005-0000-0000-000013670000}"/>
    <cellStyle name="Note 2 2 10" xfId="26386" xr:uid="{00000000-0005-0000-0000-000014670000}"/>
    <cellStyle name="Note 2 2 10 2" xfId="26387" xr:uid="{00000000-0005-0000-0000-000015670000}"/>
    <cellStyle name="Note 2 2 10 3" xfId="26388" xr:uid="{00000000-0005-0000-0000-000016670000}"/>
    <cellStyle name="Note 2 2 11" xfId="26389" xr:uid="{00000000-0005-0000-0000-000017670000}"/>
    <cellStyle name="Note 2 2 12" xfId="26390" xr:uid="{00000000-0005-0000-0000-000018670000}"/>
    <cellStyle name="Note 2 2 2" xfId="26391" xr:uid="{00000000-0005-0000-0000-000019670000}"/>
    <cellStyle name="Note 2 2 2 10" xfId="26392" xr:uid="{00000000-0005-0000-0000-00001A670000}"/>
    <cellStyle name="Note 2 2 2 2" xfId="26393" xr:uid="{00000000-0005-0000-0000-00001B670000}"/>
    <cellStyle name="Note 2 2 2 2 2" xfId="26394" xr:uid="{00000000-0005-0000-0000-00001C670000}"/>
    <cellStyle name="Note 2 2 2 2 2 2" xfId="26395" xr:uid="{00000000-0005-0000-0000-00001D670000}"/>
    <cellStyle name="Note 2 2 2 2 2 3" xfId="26396" xr:uid="{00000000-0005-0000-0000-00001E670000}"/>
    <cellStyle name="Note 2 2 2 2 3" xfId="26397" xr:uid="{00000000-0005-0000-0000-00001F670000}"/>
    <cellStyle name="Note 2 2 2 2 4" xfId="26398" xr:uid="{00000000-0005-0000-0000-000020670000}"/>
    <cellStyle name="Note 2 2 2 3" xfId="26399" xr:uid="{00000000-0005-0000-0000-000021670000}"/>
    <cellStyle name="Note 2 2 2 3 2" xfId="26400" xr:uid="{00000000-0005-0000-0000-000022670000}"/>
    <cellStyle name="Note 2 2 2 3 2 2" xfId="26401" xr:uid="{00000000-0005-0000-0000-000023670000}"/>
    <cellStyle name="Note 2 2 2 3 2 3" xfId="26402" xr:uid="{00000000-0005-0000-0000-000024670000}"/>
    <cellStyle name="Note 2 2 2 3 3" xfId="26403" xr:uid="{00000000-0005-0000-0000-000025670000}"/>
    <cellStyle name="Note 2 2 2 3 4" xfId="26404" xr:uid="{00000000-0005-0000-0000-000026670000}"/>
    <cellStyle name="Note 2 2 2 4" xfId="26405" xr:uid="{00000000-0005-0000-0000-000027670000}"/>
    <cellStyle name="Note 2 2 2 4 2" xfId="26406" xr:uid="{00000000-0005-0000-0000-000028670000}"/>
    <cellStyle name="Note 2 2 2 4 2 2" xfId="26407" xr:uid="{00000000-0005-0000-0000-000029670000}"/>
    <cellStyle name="Note 2 2 2 4 2 3" xfId="26408" xr:uid="{00000000-0005-0000-0000-00002A670000}"/>
    <cellStyle name="Note 2 2 2 4 3" xfId="26409" xr:uid="{00000000-0005-0000-0000-00002B670000}"/>
    <cellStyle name="Note 2 2 2 4 4" xfId="26410" xr:uid="{00000000-0005-0000-0000-00002C670000}"/>
    <cellStyle name="Note 2 2 2 5" xfId="26411" xr:uid="{00000000-0005-0000-0000-00002D670000}"/>
    <cellStyle name="Note 2 2 2 5 2" xfId="26412" xr:uid="{00000000-0005-0000-0000-00002E670000}"/>
    <cellStyle name="Note 2 2 2 5 2 2" xfId="26413" xr:uid="{00000000-0005-0000-0000-00002F670000}"/>
    <cellStyle name="Note 2 2 2 5 2 3" xfId="26414" xr:uid="{00000000-0005-0000-0000-000030670000}"/>
    <cellStyle name="Note 2 2 2 5 3" xfId="26415" xr:uid="{00000000-0005-0000-0000-000031670000}"/>
    <cellStyle name="Note 2 2 2 5 4" xfId="26416" xr:uid="{00000000-0005-0000-0000-000032670000}"/>
    <cellStyle name="Note 2 2 2 6" xfId="26417" xr:uid="{00000000-0005-0000-0000-000033670000}"/>
    <cellStyle name="Note 2 2 2 6 2" xfId="26418" xr:uid="{00000000-0005-0000-0000-000034670000}"/>
    <cellStyle name="Note 2 2 2 6 2 2" xfId="26419" xr:uid="{00000000-0005-0000-0000-000035670000}"/>
    <cellStyle name="Note 2 2 2 6 2 3" xfId="26420" xr:uid="{00000000-0005-0000-0000-000036670000}"/>
    <cellStyle name="Note 2 2 2 6 3" xfId="26421" xr:uid="{00000000-0005-0000-0000-000037670000}"/>
    <cellStyle name="Note 2 2 2 6 4" xfId="26422" xr:uid="{00000000-0005-0000-0000-000038670000}"/>
    <cellStyle name="Note 2 2 2 7" xfId="26423" xr:uid="{00000000-0005-0000-0000-000039670000}"/>
    <cellStyle name="Note 2 2 2 7 2" xfId="26424" xr:uid="{00000000-0005-0000-0000-00003A670000}"/>
    <cellStyle name="Note 2 2 2 7 2 2" xfId="26425" xr:uid="{00000000-0005-0000-0000-00003B670000}"/>
    <cellStyle name="Note 2 2 2 7 2 3" xfId="26426" xr:uid="{00000000-0005-0000-0000-00003C670000}"/>
    <cellStyle name="Note 2 2 2 7 3" xfId="26427" xr:uid="{00000000-0005-0000-0000-00003D670000}"/>
    <cellStyle name="Note 2 2 2 7 4" xfId="26428" xr:uid="{00000000-0005-0000-0000-00003E670000}"/>
    <cellStyle name="Note 2 2 2 8" xfId="26429" xr:uid="{00000000-0005-0000-0000-00003F670000}"/>
    <cellStyle name="Note 2 2 2 8 2" xfId="26430" xr:uid="{00000000-0005-0000-0000-000040670000}"/>
    <cellStyle name="Note 2 2 2 8 3" xfId="26431" xr:uid="{00000000-0005-0000-0000-000041670000}"/>
    <cellStyle name="Note 2 2 2 9" xfId="26432" xr:uid="{00000000-0005-0000-0000-000042670000}"/>
    <cellStyle name="Note 2 2 3" xfId="26433" xr:uid="{00000000-0005-0000-0000-000043670000}"/>
    <cellStyle name="Note 2 2 3 10" xfId="26434" xr:uid="{00000000-0005-0000-0000-000044670000}"/>
    <cellStyle name="Note 2 2 3 2" xfId="26435" xr:uid="{00000000-0005-0000-0000-000045670000}"/>
    <cellStyle name="Note 2 2 3 2 2" xfId="26436" xr:uid="{00000000-0005-0000-0000-000046670000}"/>
    <cellStyle name="Note 2 2 3 2 2 2" xfId="26437" xr:uid="{00000000-0005-0000-0000-000047670000}"/>
    <cellStyle name="Note 2 2 3 2 2 3" xfId="26438" xr:uid="{00000000-0005-0000-0000-000048670000}"/>
    <cellStyle name="Note 2 2 3 2 3" xfId="26439" xr:uid="{00000000-0005-0000-0000-000049670000}"/>
    <cellStyle name="Note 2 2 3 2 4" xfId="26440" xr:uid="{00000000-0005-0000-0000-00004A670000}"/>
    <cellStyle name="Note 2 2 3 3" xfId="26441" xr:uid="{00000000-0005-0000-0000-00004B670000}"/>
    <cellStyle name="Note 2 2 3 3 2" xfId="26442" xr:uid="{00000000-0005-0000-0000-00004C670000}"/>
    <cellStyle name="Note 2 2 3 3 2 2" xfId="26443" xr:uid="{00000000-0005-0000-0000-00004D670000}"/>
    <cellStyle name="Note 2 2 3 3 2 3" xfId="26444" xr:uid="{00000000-0005-0000-0000-00004E670000}"/>
    <cellStyle name="Note 2 2 3 3 3" xfId="26445" xr:uid="{00000000-0005-0000-0000-00004F670000}"/>
    <cellStyle name="Note 2 2 3 3 4" xfId="26446" xr:uid="{00000000-0005-0000-0000-000050670000}"/>
    <cellStyle name="Note 2 2 3 4" xfId="26447" xr:uid="{00000000-0005-0000-0000-000051670000}"/>
    <cellStyle name="Note 2 2 3 4 2" xfId="26448" xr:uid="{00000000-0005-0000-0000-000052670000}"/>
    <cellStyle name="Note 2 2 3 4 2 2" xfId="26449" xr:uid="{00000000-0005-0000-0000-000053670000}"/>
    <cellStyle name="Note 2 2 3 4 2 3" xfId="26450" xr:uid="{00000000-0005-0000-0000-000054670000}"/>
    <cellStyle name="Note 2 2 3 4 3" xfId="26451" xr:uid="{00000000-0005-0000-0000-000055670000}"/>
    <cellStyle name="Note 2 2 3 4 4" xfId="26452" xr:uid="{00000000-0005-0000-0000-000056670000}"/>
    <cellStyle name="Note 2 2 3 5" xfId="26453" xr:uid="{00000000-0005-0000-0000-000057670000}"/>
    <cellStyle name="Note 2 2 3 5 2" xfId="26454" xr:uid="{00000000-0005-0000-0000-000058670000}"/>
    <cellStyle name="Note 2 2 3 5 2 2" xfId="26455" xr:uid="{00000000-0005-0000-0000-000059670000}"/>
    <cellStyle name="Note 2 2 3 5 2 3" xfId="26456" xr:uid="{00000000-0005-0000-0000-00005A670000}"/>
    <cellStyle name="Note 2 2 3 5 3" xfId="26457" xr:uid="{00000000-0005-0000-0000-00005B670000}"/>
    <cellStyle name="Note 2 2 3 5 4" xfId="26458" xr:uid="{00000000-0005-0000-0000-00005C670000}"/>
    <cellStyle name="Note 2 2 3 6" xfId="26459" xr:uid="{00000000-0005-0000-0000-00005D670000}"/>
    <cellStyle name="Note 2 2 3 6 2" xfId="26460" xr:uid="{00000000-0005-0000-0000-00005E670000}"/>
    <cellStyle name="Note 2 2 3 6 2 2" xfId="26461" xr:uid="{00000000-0005-0000-0000-00005F670000}"/>
    <cellStyle name="Note 2 2 3 6 2 3" xfId="26462" xr:uid="{00000000-0005-0000-0000-000060670000}"/>
    <cellStyle name="Note 2 2 3 6 3" xfId="26463" xr:uid="{00000000-0005-0000-0000-000061670000}"/>
    <cellStyle name="Note 2 2 3 6 4" xfId="26464" xr:uid="{00000000-0005-0000-0000-000062670000}"/>
    <cellStyle name="Note 2 2 3 7" xfId="26465" xr:uid="{00000000-0005-0000-0000-000063670000}"/>
    <cellStyle name="Note 2 2 3 7 2" xfId="26466" xr:uid="{00000000-0005-0000-0000-000064670000}"/>
    <cellStyle name="Note 2 2 3 7 2 2" xfId="26467" xr:uid="{00000000-0005-0000-0000-000065670000}"/>
    <cellStyle name="Note 2 2 3 7 2 3" xfId="26468" xr:uid="{00000000-0005-0000-0000-000066670000}"/>
    <cellStyle name="Note 2 2 3 7 3" xfId="26469" xr:uid="{00000000-0005-0000-0000-000067670000}"/>
    <cellStyle name="Note 2 2 3 7 4" xfId="26470" xr:uid="{00000000-0005-0000-0000-000068670000}"/>
    <cellStyle name="Note 2 2 3 8" xfId="26471" xr:uid="{00000000-0005-0000-0000-000069670000}"/>
    <cellStyle name="Note 2 2 3 8 2" xfId="26472" xr:uid="{00000000-0005-0000-0000-00006A670000}"/>
    <cellStyle name="Note 2 2 3 8 3" xfId="26473" xr:uid="{00000000-0005-0000-0000-00006B670000}"/>
    <cellStyle name="Note 2 2 3 9" xfId="26474" xr:uid="{00000000-0005-0000-0000-00006C670000}"/>
    <cellStyle name="Note 2 2 4" xfId="26475" xr:uid="{00000000-0005-0000-0000-00006D670000}"/>
    <cellStyle name="Note 2 2 4 2" xfId="26476" xr:uid="{00000000-0005-0000-0000-00006E670000}"/>
    <cellStyle name="Note 2 2 4 2 2" xfId="26477" xr:uid="{00000000-0005-0000-0000-00006F670000}"/>
    <cellStyle name="Note 2 2 4 2 3" xfId="26478" xr:uid="{00000000-0005-0000-0000-000070670000}"/>
    <cellStyle name="Note 2 2 4 3" xfId="26479" xr:uid="{00000000-0005-0000-0000-000071670000}"/>
    <cellStyle name="Note 2 2 4 4" xfId="26480" xr:uid="{00000000-0005-0000-0000-000072670000}"/>
    <cellStyle name="Note 2 2 5" xfId="26481" xr:uid="{00000000-0005-0000-0000-000073670000}"/>
    <cellStyle name="Note 2 2 5 2" xfId="26482" xr:uid="{00000000-0005-0000-0000-000074670000}"/>
    <cellStyle name="Note 2 2 5 2 2" xfId="26483" xr:uid="{00000000-0005-0000-0000-000075670000}"/>
    <cellStyle name="Note 2 2 5 2 3" xfId="26484" xr:uid="{00000000-0005-0000-0000-000076670000}"/>
    <cellStyle name="Note 2 2 5 3" xfId="26485" xr:uid="{00000000-0005-0000-0000-000077670000}"/>
    <cellStyle name="Note 2 2 5 4" xfId="26486" xr:uid="{00000000-0005-0000-0000-000078670000}"/>
    <cellStyle name="Note 2 2 6" xfId="26487" xr:uid="{00000000-0005-0000-0000-000079670000}"/>
    <cellStyle name="Note 2 2 6 2" xfId="26488" xr:uid="{00000000-0005-0000-0000-00007A670000}"/>
    <cellStyle name="Note 2 2 6 2 2" xfId="26489" xr:uid="{00000000-0005-0000-0000-00007B670000}"/>
    <cellStyle name="Note 2 2 6 2 3" xfId="26490" xr:uid="{00000000-0005-0000-0000-00007C670000}"/>
    <cellStyle name="Note 2 2 6 3" xfId="26491" xr:uid="{00000000-0005-0000-0000-00007D670000}"/>
    <cellStyle name="Note 2 2 6 4" xfId="26492" xr:uid="{00000000-0005-0000-0000-00007E670000}"/>
    <cellStyle name="Note 2 2 7" xfId="26493" xr:uid="{00000000-0005-0000-0000-00007F670000}"/>
    <cellStyle name="Note 2 2 7 2" xfId="26494" xr:uid="{00000000-0005-0000-0000-000080670000}"/>
    <cellStyle name="Note 2 2 7 2 2" xfId="26495" xr:uid="{00000000-0005-0000-0000-000081670000}"/>
    <cellStyle name="Note 2 2 7 2 3" xfId="26496" xr:uid="{00000000-0005-0000-0000-000082670000}"/>
    <cellStyle name="Note 2 2 7 3" xfId="26497" xr:uid="{00000000-0005-0000-0000-000083670000}"/>
    <cellStyle name="Note 2 2 7 4" xfId="26498" xr:uid="{00000000-0005-0000-0000-000084670000}"/>
    <cellStyle name="Note 2 2 8" xfId="26499" xr:uid="{00000000-0005-0000-0000-000085670000}"/>
    <cellStyle name="Note 2 2 8 2" xfId="26500" xr:uid="{00000000-0005-0000-0000-000086670000}"/>
    <cellStyle name="Note 2 2 8 2 2" xfId="26501" xr:uid="{00000000-0005-0000-0000-000087670000}"/>
    <cellStyle name="Note 2 2 8 2 3" xfId="26502" xr:uid="{00000000-0005-0000-0000-000088670000}"/>
    <cellStyle name="Note 2 2 8 3" xfId="26503" xr:uid="{00000000-0005-0000-0000-000089670000}"/>
    <cellStyle name="Note 2 2 8 4" xfId="26504" xr:uid="{00000000-0005-0000-0000-00008A670000}"/>
    <cellStyle name="Note 2 2 9" xfId="26505" xr:uid="{00000000-0005-0000-0000-00008B670000}"/>
    <cellStyle name="Note 2 2 9 2" xfId="26506" xr:uid="{00000000-0005-0000-0000-00008C670000}"/>
    <cellStyle name="Note 2 2 9 2 2" xfId="26507" xr:uid="{00000000-0005-0000-0000-00008D670000}"/>
    <cellStyle name="Note 2 2 9 2 3" xfId="26508" xr:uid="{00000000-0005-0000-0000-00008E670000}"/>
    <cellStyle name="Note 2 2 9 3" xfId="26509" xr:uid="{00000000-0005-0000-0000-00008F670000}"/>
    <cellStyle name="Note 2 2 9 4" xfId="26510" xr:uid="{00000000-0005-0000-0000-000090670000}"/>
    <cellStyle name="Note 2 3" xfId="26511" xr:uid="{00000000-0005-0000-0000-000091670000}"/>
    <cellStyle name="Note 2 3 10" xfId="26512" xr:uid="{00000000-0005-0000-0000-000092670000}"/>
    <cellStyle name="Note 2 3 10 2" xfId="26513" xr:uid="{00000000-0005-0000-0000-000093670000}"/>
    <cellStyle name="Note 2 3 10 3" xfId="26514" xr:uid="{00000000-0005-0000-0000-000094670000}"/>
    <cellStyle name="Note 2 3 11" xfId="26515" xr:uid="{00000000-0005-0000-0000-000095670000}"/>
    <cellStyle name="Note 2 3 12" xfId="26516" xr:uid="{00000000-0005-0000-0000-000096670000}"/>
    <cellStyle name="Note 2 3 2" xfId="26517" xr:uid="{00000000-0005-0000-0000-000097670000}"/>
    <cellStyle name="Note 2 3 2 10" xfId="26518" xr:uid="{00000000-0005-0000-0000-000098670000}"/>
    <cellStyle name="Note 2 3 2 2" xfId="26519" xr:uid="{00000000-0005-0000-0000-000099670000}"/>
    <cellStyle name="Note 2 3 2 2 2" xfId="26520" xr:uid="{00000000-0005-0000-0000-00009A670000}"/>
    <cellStyle name="Note 2 3 2 2 2 2" xfId="26521" xr:uid="{00000000-0005-0000-0000-00009B670000}"/>
    <cellStyle name="Note 2 3 2 2 2 3" xfId="26522" xr:uid="{00000000-0005-0000-0000-00009C670000}"/>
    <cellStyle name="Note 2 3 2 2 3" xfId="26523" xr:uid="{00000000-0005-0000-0000-00009D670000}"/>
    <cellStyle name="Note 2 3 2 2 4" xfId="26524" xr:uid="{00000000-0005-0000-0000-00009E670000}"/>
    <cellStyle name="Note 2 3 2 3" xfId="26525" xr:uid="{00000000-0005-0000-0000-00009F670000}"/>
    <cellStyle name="Note 2 3 2 3 2" xfId="26526" xr:uid="{00000000-0005-0000-0000-0000A0670000}"/>
    <cellStyle name="Note 2 3 2 3 2 2" xfId="26527" xr:uid="{00000000-0005-0000-0000-0000A1670000}"/>
    <cellStyle name="Note 2 3 2 3 2 3" xfId="26528" xr:uid="{00000000-0005-0000-0000-0000A2670000}"/>
    <cellStyle name="Note 2 3 2 3 3" xfId="26529" xr:uid="{00000000-0005-0000-0000-0000A3670000}"/>
    <cellStyle name="Note 2 3 2 3 4" xfId="26530" xr:uid="{00000000-0005-0000-0000-0000A4670000}"/>
    <cellStyle name="Note 2 3 2 4" xfId="26531" xr:uid="{00000000-0005-0000-0000-0000A5670000}"/>
    <cellStyle name="Note 2 3 2 4 2" xfId="26532" xr:uid="{00000000-0005-0000-0000-0000A6670000}"/>
    <cellStyle name="Note 2 3 2 4 2 2" xfId="26533" xr:uid="{00000000-0005-0000-0000-0000A7670000}"/>
    <cellStyle name="Note 2 3 2 4 2 3" xfId="26534" xr:uid="{00000000-0005-0000-0000-0000A8670000}"/>
    <cellStyle name="Note 2 3 2 4 3" xfId="26535" xr:uid="{00000000-0005-0000-0000-0000A9670000}"/>
    <cellStyle name="Note 2 3 2 4 4" xfId="26536" xr:uid="{00000000-0005-0000-0000-0000AA670000}"/>
    <cellStyle name="Note 2 3 2 5" xfId="26537" xr:uid="{00000000-0005-0000-0000-0000AB670000}"/>
    <cellStyle name="Note 2 3 2 5 2" xfId="26538" xr:uid="{00000000-0005-0000-0000-0000AC670000}"/>
    <cellStyle name="Note 2 3 2 5 2 2" xfId="26539" xr:uid="{00000000-0005-0000-0000-0000AD670000}"/>
    <cellStyle name="Note 2 3 2 5 2 3" xfId="26540" xr:uid="{00000000-0005-0000-0000-0000AE670000}"/>
    <cellStyle name="Note 2 3 2 5 3" xfId="26541" xr:uid="{00000000-0005-0000-0000-0000AF670000}"/>
    <cellStyle name="Note 2 3 2 5 4" xfId="26542" xr:uid="{00000000-0005-0000-0000-0000B0670000}"/>
    <cellStyle name="Note 2 3 2 6" xfId="26543" xr:uid="{00000000-0005-0000-0000-0000B1670000}"/>
    <cellStyle name="Note 2 3 2 6 2" xfId="26544" xr:uid="{00000000-0005-0000-0000-0000B2670000}"/>
    <cellStyle name="Note 2 3 2 6 2 2" xfId="26545" xr:uid="{00000000-0005-0000-0000-0000B3670000}"/>
    <cellStyle name="Note 2 3 2 6 2 3" xfId="26546" xr:uid="{00000000-0005-0000-0000-0000B4670000}"/>
    <cellStyle name="Note 2 3 2 6 3" xfId="26547" xr:uid="{00000000-0005-0000-0000-0000B5670000}"/>
    <cellStyle name="Note 2 3 2 6 4" xfId="26548" xr:uid="{00000000-0005-0000-0000-0000B6670000}"/>
    <cellStyle name="Note 2 3 2 7" xfId="26549" xr:uid="{00000000-0005-0000-0000-0000B7670000}"/>
    <cellStyle name="Note 2 3 2 7 2" xfId="26550" xr:uid="{00000000-0005-0000-0000-0000B8670000}"/>
    <cellStyle name="Note 2 3 2 7 2 2" xfId="26551" xr:uid="{00000000-0005-0000-0000-0000B9670000}"/>
    <cellStyle name="Note 2 3 2 7 2 3" xfId="26552" xr:uid="{00000000-0005-0000-0000-0000BA670000}"/>
    <cellStyle name="Note 2 3 2 7 3" xfId="26553" xr:uid="{00000000-0005-0000-0000-0000BB670000}"/>
    <cellStyle name="Note 2 3 2 7 4" xfId="26554" xr:uid="{00000000-0005-0000-0000-0000BC670000}"/>
    <cellStyle name="Note 2 3 2 8" xfId="26555" xr:uid="{00000000-0005-0000-0000-0000BD670000}"/>
    <cellStyle name="Note 2 3 2 8 2" xfId="26556" xr:uid="{00000000-0005-0000-0000-0000BE670000}"/>
    <cellStyle name="Note 2 3 2 8 3" xfId="26557" xr:uid="{00000000-0005-0000-0000-0000BF670000}"/>
    <cellStyle name="Note 2 3 2 9" xfId="26558" xr:uid="{00000000-0005-0000-0000-0000C0670000}"/>
    <cellStyle name="Note 2 3 3" xfId="26559" xr:uid="{00000000-0005-0000-0000-0000C1670000}"/>
    <cellStyle name="Note 2 3 3 10" xfId="26560" xr:uid="{00000000-0005-0000-0000-0000C2670000}"/>
    <cellStyle name="Note 2 3 3 2" xfId="26561" xr:uid="{00000000-0005-0000-0000-0000C3670000}"/>
    <cellStyle name="Note 2 3 3 2 2" xfId="26562" xr:uid="{00000000-0005-0000-0000-0000C4670000}"/>
    <cellStyle name="Note 2 3 3 2 2 2" xfId="26563" xr:uid="{00000000-0005-0000-0000-0000C5670000}"/>
    <cellStyle name="Note 2 3 3 2 2 3" xfId="26564" xr:uid="{00000000-0005-0000-0000-0000C6670000}"/>
    <cellStyle name="Note 2 3 3 2 3" xfId="26565" xr:uid="{00000000-0005-0000-0000-0000C7670000}"/>
    <cellStyle name="Note 2 3 3 2 4" xfId="26566" xr:uid="{00000000-0005-0000-0000-0000C8670000}"/>
    <cellStyle name="Note 2 3 3 3" xfId="26567" xr:uid="{00000000-0005-0000-0000-0000C9670000}"/>
    <cellStyle name="Note 2 3 3 3 2" xfId="26568" xr:uid="{00000000-0005-0000-0000-0000CA670000}"/>
    <cellStyle name="Note 2 3 3 3 2 2" xfId="26569" xr:uid="{00000000-0005-0000-0000-0000CB670000}"/>
    <cellStyle name="Note 2 3 3 3 2 3" xfId="26570" xr:uid="{00000000-0005-0000-0000-0000CC670000}"/>
    <cellStyle name="Note 2 3 3 3 3" xfId="26571" xr:uid="{00000000-0005-0000-0000-0000CD670000}"/>
    <cellStyle name="Note 2 3 3 3 4" xfId="26572" xr:uid="{00000000-0005-0000-0000-0000CE670000}"/>
    <cellStyle name="Note 2 3 3 4" xfId="26573" xr:uid="{00000000-0005-0000-0000-0000CF670000}"/>
    <cellStyle name="Note 2 3 3 4 2" xfId="26574" xr:uid="{00000000-0005-0000-0000-0000D0670000}"/>
    <cellStyle name="Note 2 3 3 4 2 2" xfId="26575" xr:uid="{00000000-0005-0000-0000-0000D1670000}"/>
    <cellStyle name="Note 2 3 3 4 2 3" xfId="26576" xr:uid="{00000000-0005-0000-0000-0000D2670000}"/>
    <cellStyle name="Note 2 3 3 4 3" xfId="26577" xr:uid="{00000000-0005-0000-0000-0000D3670000}"/>
    <cellStyle name="Note 2 3 3 4 4" xfId="26578" xr:uid="{00000000-0005-0000-0000-0000D4670000}"/>
    <cellStyle name="Note 2 3 3 5" xfId="26579" xr:uid="{00000000-0005-0000-0000-0000D5670000}"/>
    <cellStyle name="Note 2 3 3 5 2" xfId="26580" xr:uid="{00000000-0005-0000-0000-0000D6670000}"/>
    <cellStyle name="Note 2 3 3 5 2 2" xfId="26581" xr:uid="{00000000-0005-0000-0000-0000D7670000}"/>
    <cellStyle name="Note 2 3 3 5 2 3" xfId="26582" xr:uid="{00000000-0005-0000-0000-0000D8670000}"/>
    <cellStyle name="Note 2 3 3 5 3" xfId="26583" xr:uid="{00000000-0005-0000-0000-0000D9670000}"/>
    <cellStyle name="Note 2 3 3 5 4" xfId="26584" xr:uid="{00000000-0005-0000-0000-0000DA670000}"/>
    <cellStyle name="Note 2 3 3 6" xfId="26585" xr:uid="{00000000-0005-0000-0000-0000DB670000}"/>
    <cellStyle name="Note 2 3 3 6 2" xfId="26586" xr:uid="{00000000-0005-0000-0000-0000DC670000}"/>
    <cellStyle name="Note 2 3 3 6 2 2" xfId="26587" xr:uid="{00000000-0005-0000-0000-0000DD670000}"/>
    <cellStyle name="Note 2 3 3 6 2 3" xfId="26588" xr:uid="{00000000-0005-0000-0000-0000DE670000}"/>
    <cellStyle name="Note 2 3 3 6 3" xfId="26589" xr:uid="{00000000-0005-0000-0000-0000DF670000}"/>
    <cellStyle name="Note 2 3 3 6 4" xfId="26590" xr:uid="{00000000-0005-0000-0000-0000E0670000}"/>
    <cellStyle name="Note 2 3 3 7" xfId="26591" xr:uid="{00000000-0005-0000-0000-0000E1670000}"/>
    <cellStyle name="Note 2 3 3 7 2" xfId="26592" xr:uid="{00000000-0005-0000-0000-0000E2670000}"/>
    <cellStyle name="Note 2 3 3 7 2 2" xfId="26593" xr:uid="{00000000-0005-0000-0000-0000E3670000}"/>
    <cellStyle name="Note 2 3 3 7 2 3" xfId="26594" xr:uid="{00000000-0005-0000-0000-0000E4670000}"/>
    <cellStyle name="Note 2 3 3 7 3" xfId="26595" xr:uid="{00000000-0005-0000-0000-0000E5670000}"/>
    <cellStyle name="Note 2 3 3 7 4" xfId="26596" xr:uid="{00000000-0005-0000-0000-0000E6670000}"/>
    <cellStyle name="Note 2 3 3 8" xfId="26597" xr:uid="{00000000-0005-0000-0000-0000E7670000}"/>
    <cellStyle name="Note 2 3 3 8 2" xfId="26598" xr:uid="{00000000-0005-0000-0000-0000E8670000}"/>
    <cellStyle name="Note 2 3 3 8 3" xfId="26599" xr:uid="{00000000-0005-0000-0000-0000E9670000}"/>
    <cellStyle name="Note 2 3 3 9" xfId="26600" xr:uid="{00000000-0005-0000-0000-0000EA670000}"/>
    <cellStyle name="Note 2 3 4" xfId="26601" xr:uid="{00000000-0005-0000-0000-0000EB670000}"/>
    <cellStyle name="Note 2 3 4 2" xfId="26602" xr:uid="{00000000-0005-0000-0000-0000EC670000}"/>
    <cellStyle name="Note 2 3 4 2 2" xfId="26603" xr:uid="{00000000-0005-0000-0000-0000ED670000}"/>
    <cellStyle name="Note 2 3 4 2 3" xfId="26604" xr:uid="{00000000-0005-0000-0000-0000EE670000}"/>
    <cellStyle name="Note 2 3 4 3" xfId="26605" xr:uid="{00000000-0005-0000-0000-0000EF670000}"/>
    <cellStyle name="Note 2 3 4 4" xfId="26606" xr:uid="{00000000-0005-0000-0000-0000F0670000}"/>
    <cellStyle name="Note 2 3 5" xfId="26607" xr:uid="{00000000-0005-0000-0000-0000F1670000}"/>
    <cellStyle name="Note 2 3 5 2" xfId="26608" xr:uid="{00000000-0005-0000-0000-0000F2670000}"/>
    <cellStyle name="Note 2 3 5 2 2" xfId="26609" xr:uid="{00000000-0005-0000-0000-0000F3670000}"/>
    <cellStyle name="Note 2 3 5 2 3" xfId="26610" xr:uid="{00000000-0005-0000-0000-0000F4670000}"/>
    <cellStyle name="Note 2 3 5 3" xfId="26611" xr:uid="{00000000-0005-0000-0000-0000F5670000}"/>
    <cellStyle name="Note 2 3 5 4" xfId="26612" xr:uid="{00000000-0005-0000-0000-0000F6670000}"/>
    <cellStyle name="Note 2 3 6" xfId="26613" xr:uid="{00000000-0005-0000-0000-0000F7670000}"/>
    <cellStyle name="Note 2 3 6 2" xfId="26614" xr:uid="{00000000-0005-0000-0000-0000F8670000}"/>
    <cellStyle name="Note 2 3 6 2 2" xfId="26615" xr:uid="{00000000-0005-0000-0000-0000F9670000}"/>
    <cellStyle name="Note 2 3 6 2 3" xfId="26616" xr:uid="{00000000-0005-0000-0000-0000FA670000}"/>
    <cellStyle name="Note 2 3 6 3" xfId="26617" xr:uid="{00000000-0005-0000-0000-0000FB670000}"/>
    <cellStyle name="Note 2 3 6 4" xfId="26618" xr:uid="{00000000-0005-0000-0000-0000FC670000}"/>
    <cellStyle name="Note 2 3 7" xfId="26619" xr:uid="{00000000-0005-0000-0000-0000FD670000}"/>
    <cellStyle name="Note 2 3 7 2" xfId="26620" xr:uid="{00000000-0005-0000-0000-0000FE670000}"/>
    <cellStyle name="Note 2 3 7 2 2" xfId="26621" xr:uid="{00000000-0005-0000-0000-0000FF670000}"/>
    <cellStyle name="Note 2 3 7 2 3" xfId="26622" xr:uid="{00000000-0005-0000-0000-000000680000}"/>
    <cellStyle name="Note 2 3 7 3" xfId="26623" xr:uid="{00000000-0005-0000-0000-000001680000}"/>
    <cellStyle name="Note 2 3 7 4" xfId="26624" xr:uid="{00000000-0005-0000-0000-000002680000}"/>
    <cellStyle name="Note 2 3 8" xfId="26625" xr:uid="{00000000-0005-0000-0000-000003680000}"/>
    <cellStyle name="Note 2 3 8 2" xfId="26626" xr:uid="{00000000-0005-0000-0000-000004680000}"/>
    <cellStyle name="Note 2 3 8 2 2" xfId="26627" xr:uid="{00000000-0005-0000-0000-000005680000}"/>
    <cellStyle name="Note 2 3 8 2 3" xfId="26628" xr:uid="{00000000-0005-0000-0000-000006680000}"/>
    <cellStyle name="Note 2 3 8 3" xfId="26629" xr:uid="{00000000-0005-0000-0000-000007680000}"/>
    <cellStyle name="Note 2 3 8 4" xfId="26630" xr:uid="{00000000-0005-0000-0000-000008680000}"/>
    <cellStyle name="Note 2 3 9" xfId="26631" xr:uid="{00000000-0005-0000-0000-000009680000}"/>
    <cellStyle name="Note 2 3 9 2" xfId="26632" xr:uid="{00000000-0005-0000-0000-00000A680000}"/>
    <cellStyle name="Note 2 3 9 2 2" xfId="26633" xr:uid="{00000000-0005-0000-0000-00000B680000}"/>
    <cellStyle name="Note 2 3 9 2 3" xfId="26634" xr:uid="{00000000-0005-0000-0000-00000C680000}"/>
    <cellStyle name="Note 2 3 9 3" xfId="26635" xr:uid="{00000000-0005-0000-0000-00000D680000}"/>
    <cellStyle name="Note 2 3 9 4" xfId="26636" xr:uid="{00000000-0005-0000-0000-00000E680000}"/>
    <cellStyle name="Note 2 4" xfId="26637" xr:uid="{00000000-0005-0000-0000-00000F680000}"/>
    <cellStyle name="Note 2 4 10" xfId="26638" xr:uid="{00000000-0005-0000-0000-000010680000}"/>
    <cellStyle name="Note 2 4 10 2" xfId="26639" xr:uid="{00000000-0005-0000-0000-000011680000}"/>
    <cellStyle name="Note 2 4 10 3" xfId="26640" xr:uid="{00000000-0005-0000-0000-000012680000}"/>
    <cellStyle name="Note 2 4 11" xfId="26641" xr:uid="{00000000-0005-0000-0000-000013680000}"/>
    <cellStyle name="Note 2 4 12" xfId="26642" xr:uid="{00000000-0005-0000-0000-000014680000}"/>
    <cellStyle name="Note 2 4 2" xfId="26643" xr:uid="{00000000-0005-0000-0000-000015680000}"/>
    <cellStyle name="Note 2 4 2 10" xfId="26644" xr:uid="{00000000-0005-0000-0000-000016680000}"/>
    <cellStyle name="Note 2 4 2 2" xfId="26645" xr:uid="{00000000-0005-0000-0000-000017680000}"/>
    <cellStyle name="Note 2 4 2 2 2" xfId="26646" xr:uid="{00000000-0005-0000-0000-000018680000}"/>
    <cellStyle name="Note 2 4 2 2 2 2" xfId="26647" xr:uid="{00000000-0005-0000-0000-000019680000}"/>
    <cellStyle name="Note 2 4 2 2 2 3" xfId="26648" xr:uid="{00000000-0005-0000-0000-00001A680000}"/>
    <cellStyle name="Note 2 4 2 2 3" xfId="26649" xr:uid="{00000000-0005-0000-0000-00001B680000}"/>
    <cellStyle name="Note 2 4 2 2 4" xfId="26650" xr:uid="{00000000-0005-0000-0000-00001C680000}"/>
    <cellStyle name="Note 2 4 2 3" xfId="26651" xr:uid="{00000000-0005-0000-0000-00001D680000}"/>
    <cellStyle name="Note 2 4 2 3 2" xfId="26652" xr:uid="{00000000-0005-0000-0000-00001E680000}"/>
    <cellStyle name="Note 2 4 2 3 2 2" xfId="26653" xr:uid="{00000000-0005-0000-0000-00001F680000}"/>
    <cellStyle name="Note 2 4 2 3 2 3" xfId="26654" xr:uid="{00000000-0005-0000-0000-000020680000}"/>
    <cellStyle name="Note 2 4 2 3 3" xfId="26655" xr:uid="{00000000-0005-0000-0000-000021680000}"/>
    <cellStyle name="Note 2 4 2 3 4" xfId="26656" xr:uid="{00000000-0005-0000-0000-000022680000}"/>
    <cellStyle name="Note 2 4 2 4" xfId="26657" xr:uid="{00000000-0005-0000-0000-000023680000}"/>
    <cellStyle name="Note 2 4 2 4 2" xfId="26658" xr:uid="{00000000-0005-0000-0000-000024680000}"/>
    <cellStyle name="Note 2 4 2 4 2 2" xfId="26659" xr:uid="{00000000-0005-0000-0000-000025680000}"/>
    <cellStyle name="Note 2 4 2 4 2 3" xfId="26660" xr:uid="{00000000-0005-0000-0000-000026680000}"/>
    <cellStyle name="Note 2 4 2 4 3" xfId="26661" xr:uid="{00000000-0005-0000-0000-000027680000}"/>
    <cellStyle name="Note 2 4 2 4 4" xfId="26662" xr:uid="{00000000-0005-0000-0000-000028680000}"/>
    <cellStyle name="Note 2 4 2 5" xfId="26663" xr:uid="{00000000-0005-0000-0000-000029680000}"/>
    <cellStyle name="Note 2 4 2 5 2" xfId="26664" xr:uid="{00000000-0005-0000-0000-00002A680000}"/>
    <cellStyle name="Note 2 4 2 5 2 2" xfId="26665" xr:uid="{00000000-0005-0000-0000-00002B680000}"/>
    <cellStyle name="Note 2 4 2 5 2 3" xfId="26666" xr:uid="{00000000-0005-0000-0000-00002C680000}"/>
    <cellStyle name="Note 2 4 2 5 3" xfId="26667" xr:uid="{00000000-0005-0000-0000-00002D680000}"/>
    <cellStyle name="Note 2 4 2 5 4" xfId="26668" xr:uid="{00000000-0005-0000-0000-00002E680000}"/>
    <cellStyle name="Note 2 4 2 6" xfId="26669" xr:uid="{00000000-0005-0000-0000-00002F680000}"/>
    <cellStyle name="Note 2 4 2 6 2" xfId="26670" xr:uid="{00000000-0005-0000-0000-000030680000}"/>
    <cellStyle name="Note 2 4 2 6 2 2" xfId="26671" xr:uid="{00000000-0005-0000-0000-000031680000}"/>
    <cellStyle name="Note 2 4 2 6 2 3" xfId="26672" xr:uid="{00000000-0005-0000-0000-000032680000}"/>
    <cellStyle name="Note 2 4 2 6 3" xfId="26673" xr:uid="{00000000-0005-0000-0000-000033680000}"/>
    <cellStyle name="Note 2 4 2 6 4" xfId="26674" xr:uid="{00000000-0005-0000-0000-000034680000}"/>
    <cellStyle name="Note 2 4 2 7" xfId="26675" xr:uid="{00000000-0005-0000-0000-000035680000}"/>
    <cellStyle name="Note 2 4 2 7 2" xfId="26676" xr:uid="{00000000-0005-0000-0000-000036680000}"/>
    <cellStyle name="Note 2 4 2 7 2 2" xfId="26677" xr:uid="{00000000-0005-0000-0000-000037680000}"/>
    <cellStyle name="Note 2 4 2 7 2 3" xfId="26678" xr:uid="{00000000-0005-0000-0000-000038680000}"/>
    <cellStyle name="Note 2 4 2 7 3" xfId="26679" xr:uid="{00000000-0005-0000-0000-000039680000}"/>
    <cellStyle name="Note 2 4 2 7 4" xfId="26680" xr:uid="{00000000-0005-0000-0000-00003A680000}"/>
    <cellStyle name="Note 2 4 2 8" xfId="26681" xr:uid="{00000000-0005-0000-0000-00003B680000}"/>
    <cellStyle name="Note 2 4 2 8 2" xfId="26682" xr:uid="{00000000-0005-0000-0000-00003C680000}"/>
    <cellStyle name="Note 2 4 2 8 3" xfId="26683" xr:uid="{00000000-0005-0000-0000-00003D680000}"/>
    <cellStyle name="Note 2 4 2 9" xfId="26684" xr:uid="{00000000-0005-0000-0000-00003E680000}"/>
    <cellStyle name="Note 2 4 3" xfId="26685" xr:uid="{00000000-0005-0000-0000-00003F680000}"/>
    <cellStyle name="Note 2 4 3 10" xfId="26686" xr:uid="{00000000-0005-0000-0000-000040680000}"/>
    <cellStyle name="Note 2 4 3 2" xfId="26687" xr:uid="{00000000-0005-0000-0000-000041680000}"/>
    <cellStyle name="Note 2 4 3 2 2" xfId="26688" xr:uid="{00000000-0005-0000-0000-000042680000}"/>
    <cellStyle name="Note 2 4 3 2 2 2" xfId="26689" xr:uid="{00000000-0005-0000-0000-000043680000}"/>
    <cellStyle name="Note 2 4 3 2 2 3" xfId="26690" xr:uid="{00000000-0005-0000-0000-000044680000}"/>
    <cellStyle name="Note 2 4 3 2 3" xfId="26691" xr:uid="{00000000-0005-0000-0000-000045680000}"/>
    <cellStyle name="Note 2 4 3 2 4" xfId="26692" xr:uid="{00000000-0005-0000-0000-000046680000}"/>
    <cellStyle name="Note 2 4 3 3" xfId="26693" xr:uid="{00000000-0005-0000-0000-000047680000}"/>
    <cellStyle name="Note 2 4 3 3 2" xfId="26694" xr:uid="{00000000-0005-0000-0000-000048680000}"/>
    <cellStyle name="Note 2 4 3 3 2 2" xfId="26695" xr:uid="{00000000-0005-0000-0000-000049680000}"/>
    <cellStyle name="Note 2 4 3 3 2 3" xfId="26696" xr:uid="{00000000-0005-0000-0000-00004A680000}"/>
    <cellStyle name="Note 2 4 3 3 3" xfId="26697" xr:uid="{00000000-0005-0000-0000-00004B680000}"/>
    <cellStyle name="Note 2 4 3 3 4" xfId="26698" xr:uid="{00000000-0005-0000-0000-00004C680000}"/>
    <cellStyle name="Note 2 4 3 4" xfId="26699" xr:uid="{00000000-0005-0000-0000-00004D680000}"/>
    <cellStyle name="Note 2 4 3 4 2" xfId="26700" xr:uid="{00000000-0005-0000-0000-00004E680000}"/>
    <cellStyle name="Note 2 4 3 4 2 2" xfId="26701" xr:uid="{00000000-0005-0000-0000-00004F680000}"/>
    <cellStyle name="Note 2 4 3 4 2 3" xfId="26702" xr:uid="{00000000-0005-0000-0000-000050680000}"/>
    <cellStyle name="Note 2 4 3 4 3" xfId="26703" xr:uid="{00000000-0005-0000-0000-000051680000}"/>
    <cellStyle name="Note 2 4 3 4 4" xfId="26704" xr:uid="{00000000-0005-0000-0000-000052680000}"/>
    <cellStyle name="Note 2 4 3 5" xfId="26705" xr:uid="{00000000-0005-0000-0000-000053680000}"/>
    <cellStyle name="Note 2 4 3 5 2" xfId="26706" xr:uid="{00000000-0005-0000-0000-000054680000}"/>
    <cellStyle name="Note 2 4 3 5 2 2" xfId="26707" xr:uid="{00000000-0005-0000-0000-000055680000}"/>
    <cellStyle name="Note 2 4 3 5 2 3" xfId="26708" xr:uid="{00000000-0005-0000-0000-000056680000}"/>
    <cellStyle name="Note 2 4 3 5 3" xfId="26709" xr:uid="{00000000-0005-0000-0000-000057680000}"/>
    <cellStyle name="Note 2 4 3 5 4" xfId="26710" xr:uid="{00000000-0005-0000-0000-000058680000}"/>
    <cellStyle name="Note 2 4 3 6" xfId="26711" xr:uid="{00000000-0005-0000-0000-000059680000}"/>
    <cellStyle name="Note 2 4 3 6 2" xfId="26712" xr:uid="{00000000-0005-0000-0000-00005A680000}"/>
    <cellStyle name="Note 2 4 3 6 2 2" xfId="26713" xr:uid="{00000000-0005-0000-0000-00005B680000}"/>
    <cellStyle name="Note 2 4 3 6 2 3" xfId="26714" xr:uid="{00000000-0005-0000-0000-00005C680000}"/>
    <cellStyle name="Note 2 4 3 6 3" xfId="26715" xr:uid="{00000000-0005-0000-0000-00005D680000}"/>
    <cellStyle name="Note 2 4 3 6 4" xfId="26716" xr:uid="{00000000-0005-0000-0000-00005E680000}"/>
    <cellStyle name="Note 2 4 3 7" xfId="26717" xr:uid="{00000000-0005-0000-0000-00005F680000}"/>
    <cellStyle name="Note 2 4 3 7 2" xfId="26718" xr:uid="{00000000-0005-0000-0000-000060680000}"/>
    <cellStyle name="Note 2 4 3 7 2 2" xfId="26719" xr:uid="{00000000-0005-0000-0000-000061680000}"/>
    <cellStyle name="Note 2 4 3 7 2 3" xfId="26720" xr:uid="{00000000-0005-0000-0000-000062680000}"/>
    <cellStyle name="Note 2 4 3 7 3" xfId="26721" xr:uid="{00000000-0005-0000-0000-000063680000}"/>
    <cellStyle name="Note 2 4 3 7 4" xfId="26722" xr:uid="{00000000-0005-0000-0000-000064680000}"/>
    <cellStyle name="Note 2 4 3 8" xfId="26723" xr:uid="{00000000-0005-0000-0000-000065680000}"/>
    <cellStyle name="Note 2 4 3 8 2" xfId="26724" xr:uid="{00000000-0005-0000-0000-000066680000}"/>
    <cellStyle name="Note 2 4 3 8 3" xfId="26725" xr:uid="{00000000-0005-0000-0000-000067680000}"/>
    <cellStyle name="Note 2 4 3 9" xfId="26726" xr:uid="{00000000-0005-0000-0000-000068680000}"/>
    <cellStyle name="Note 2 4 4" xfId="26727" xr:uid="{00000000-0005-0000-0000-000069680000}"/>
    <cellStyle name="Note 2 4 4 2" xfId="26728" xr:uid="{00000000-0005-0000-0000-00006A680000}"/>
    <cellStyle name="Note 2 4 4 2 2" xfId="26729" xr:uid="{00000000-0005-0000-0000-00006B680000}"/>
    <cellStyle name="Note 2 4 4 2 3" xfId="26730" xr:uid="{00000000-0005-0000-0000-00006C680000}"/>
    <cellStyle name="Note 2 4 4 3" xfId="26731" xr:uid="{00000000-0005-0000-0000-00006D680000}"/>
    <cellStyle name="Note 2 4 4 4" xfId="26732" xr:uid="{00000000-0005-0000-0000-00006E680000}"/>
    <cellStyle name="Note 2 4 5" xfId="26733" xr:uid="{00000000-0005-0000-0000-00006F680000}"/>
    <cellStyle name="Note 2 4 5 2" xfId="26734" xr:uid="{00000000-0005-0000-0000-000070680000}"/>
    <cellStyle name="Note 2 4 5 2 2" xfId="26735" xr:uid="{00000000-0005-0000-0000-000071680000}"/>
    <cellStyle name="Note 2 4 5 2 3" xfId="26736" xr:uid="{00000000-0005-0000-0000-000072680000}"/>
    <cellStyle name="Note 2 4 5 3" xfId="26737" xr:uid="{00000000-0005-0000-0000-000073680000}"/>
    <cellStyle name="Note 2 4 5 4" xfId="26738" xr:uid="{00000000-0005-0000-0000-000074680000}"/>
    <cellStyle name="Note 2 4 6" xfId="26739" xr:uid="{00000000-0005-0000-0000-000075680000}"/>
    <cellStyle name="Note 2 4 6 2" xfId="26740" xr:uid="{00000000-0005-0000-0000-000076680000}"/>
    <cellStyle name="Note 2 4 6 2 2" xfId="26741" xr:uid="{00000000-0005-0000-0000-000077680000}"/>
    <cellStyle name="Note 2 4 6 2 3" xfId="26742" xr:uid="{00000000-0005-0000-0000-000078680000}"/>
    <cellStyle name="Note 2 4 6 3" xfId="26743" xr:uid="{00000000-0005-0000-0000-000079680000}"/>
    <cellStyle name="Note 2 4 6 4" xfId="26744" xr:uid="{00000000-0005-0000-0000-00007A680000}"/>
    <cellStyle name="Note 2 4 7" xfId="26745" xr:uid="{00000000-0005-0000-0000-00007B680000}"/>
    <cellStyle name="Note 2 4 7 2" xfId="26746" xr:uid="{00000000-0005-0000-0000-00007C680000}"/>
    <cellStyle name="Note 2 4 7 2 2" xfId="26747" xr:uid="{00000000-0005-0000-0000-00007D680000}"/>
    <cellStyle name="Note 2 4 7 2 3" xfId="26748" xr:uid="{00000000-0005-0000-0000-00007E680000}"/>
    <cellStyle name="Note 2 4 7 3" xfId="26749" xr:uid="{00000000-0005-0000-0000-00007F680000}"/>
    <cellStyle name="Note 2 4 7 4" xfId="26750" xr:uid="{00000000-0005-0000-0000-000080680000}"/>
    <cellStyle name="Note 2 4 8" xfId="26751" xr:uid="{00000000-0005-0000-0000-000081680000}"/>
    <cellStyle name="Note 2 4 8 2" xfId="26752" xr:uid="{00000000-0005-0000-0000-000082680000}"/>
    <cellStyle name="Note 2 4 8 2 2" xfId="26753" xr:uid="{00000000-0005-0000-0000-000083680000}"/>
    <cellStyle name="Note 2 4 8 2 3" xfId="26754" xr:uid="{00000000-0005-0000-0000-000084680000}"/>
    <cellStyle name="Note 2 4 8 3" xfId="26755" xr:uid="{00000000-0005-0000-0000-000085680000}"/>
    <cellStyle name="Note 2 4 8 4" xfId="26756" xr:uid="{00000000-0005-0000-0000-000086680000}"/>
    <cellStyle name="Note 2 4 9" xfId="26757" xr:uid="{00000000-0005-0000-0000-000087680000}"/>
    <cellStyle name="Note 2 4 9 2" xfId="26758" xr:uid="{00000000-0005-0000-0000-000088680000}"/>
    <cellStyle name="Note 2 4 9 2 2" xfId="26759" xr:uid="{00000000-0005-0000-0000-000089680000}"/>
    <cellStyle name="Note 2 4 9 2 3" xfId="26760" xr:uid="{00000000-0005-0000-0000-00008A680000}"/>
    <cellStyle name="Note 2 4 9 3" xfId="26761" xr:uid="{00000000-0005-0000-0000-00008B680000}"/>
    <cellStyle name="Note 2 4 9 4" xfId="26762" xr:uid="{00000000-0005-0000-0000-00008C680000}"/>
    <cellStyle name="Note 2 5" xfId="26763" xr:uid="{00000000-0005-0000-0000-00008D680000}"/>
    <cellStyle name="Note 2 5 10" xfId="26764" xr:uid="{00000000-0005-0000-0000-00008E680000}"/>
    <cellStyle name="Note 2 5 2" xfId="26765" xr:uid="{00000000-0005-0000-0000-00008F680000}"/>
    <cellStyle name="Note 2 5 2 2" xfId="26766" xr:uid="{00000000-0005-0000-0000-000090680000}"/>
    <cellStyle name="Note 2 5 2 2 2" xfId="26767" xr:uid="{00000000-0005-0000-0000-000091680000}"/>
    <cellStyle name="Note 2 5 2 2 3" xfId="26768" xr:uid="{00000000-0005-0000-0000-000092680000}"/>
    <cellStyle name="Note 2 5 2 3" xfId="26769" xr:uid="{00000000-0005-0000-0000-000093680000}"/>
    <cellStyle name="Note 2 5 2 4" xfId="26770" xr:uid="{00000000-0005-0000-0000-000094680000}"/>
    <cellStyle name="Note 2 5 3" xfId="26771" xr:uid="{00000000-0005-0000-0000-000095680000}"/>
    <cellStyle name="Note 2 5 3 2" xfId="26772" xr:uid="{00000000-0005-0000-0000-000096680000}"/>
    <cellStyle name="Note 2 5 3 2 2" xfId="26773" xr:uid="{00000000-0005-0000-0000-000097680000}"/>
    <cellStyle name="Note 2 5 3 2 3" xfId="26774" xr:uid="{00000000-0005-0000-0000-000098680000}"/>
    <cellStyle name="Note 2 5 3 3" xfId="26775" xr:uid="{00000000-0005-0000-0000-000099680000}"/>
    <cellStyle name="Note 2 5 3 4" xfId="26776" xr:uid="{00000000-0005-0000-0000-00009A680000}"/>
    <cellStyle name="Note 2 5 4" xfId="26777" xr:uid="{00000000-0005-0000-0000-00009B680000}"/>
    <cellStyle name="Note 2 5 4 2" xfId="26778" xr:uid="{00000000-0005-0000-0000-00009C680000}"/>
    <cellStyle name="Note 2 5 4 2 2" xfId="26779" xr:uid="{00000000-0005-0000-0000-00009D680000}"/>
    <cellStyle name="Note 2 5 4 2 3" xfId="26780" xr:uid="{00000000-0005-0000-0000-00009E680000}"/>
    <cellStyle name="Note 2 5 4 3" xfId="26781" xr:uid="{00000000-0005-0000-0000-00009F680000}"/>
    <cellStyle name="Note 2 5 4 4" xfId="26782" xr:uid="{00000000-0005-0000-0000-0000A0680000}"/>
    <cellStyle name="Note 2 5 5" xfId="26783" xr:uid="{00000000-0005-0000-0000-0000A1680000}"/>
    <cellStyle name="Note 2 5 5 2" xfId="26784" xr:uid="{00000000-0005-0000-0000-0000A2680000}"/>
    <cellStyle name="Note 2 5 5 2 2" xfId="26785" xr:uid="{00000000-0005-0000-0000-0000A3680000}"/>
    <cellStyle name="Note 2 5 5 2 3" xfId="26786" xr:uid="{00000000-0005-0000-0000-0000A4680000}"/>
    <cellStyle name="Note 2 5 5 3" xfId="26787" xr:uid="{00000000-0005-0000-0000-0000A5680000}"/>
    <cellStyle name="Note 2 5 5 4" xfId="26788" xr:uid="{00000000-0005-0000-0000-0000A6680000}"/>
    <cellStyle name="Note 2 5 6" xfId="26789" xr:uid="{00000000-0005-0000-0000-0000A7680000}"/>
    <cellStyle name="Note 2 5 6 2" xfId="26790" xr:uid="{00000000-0005-0000-0000-0000A8680000}"/>
    <cellStyle name="Note 2 5 6 2 2" xfId="26791" xr:uid="{00000000-0005-0000-0000-0000A9680000}"/>
    <cellStyle name="Note 2 5 6 2 3" xfId="26792" xr:uid="{00000000-0005-0000-0000-0000AA680000}"/>
    <cellStyle name="Note 2 5 6 3" xfId="26793" xr:uid="{00000000-0005-0000-0000-0000AB680000}"/>
    <cellStyle name="Note 2 5 6 4" xfId="26794" xr:uid="{00000000-0005-0000-0000-0000AC680000}"/>
    <cellStyle name="Note 2 5 7" xfId="26795" xr:uid="{00000000-0005-0000-0000-0000AD680000}"/>
    <cellStyle name="Note 2 5 7 2" xfId="26796" xr:uid="{00000000-0005-0000-0000-0000AE680000}"/>
    <cellStyle name="Note 2 5 7 2 2" xfId="26797" xr:uid="{00000000-0005-0000-0000-0000AF680000}"/>
    <cellStyle name="Note 2 5 7 2 3" xfId="26798" xr:uid="{00000000-0005-0000-0000-0000B0680000}"/>
    <cellStyle name="Note 2 5 7 3" xfId="26799" xr:uid="{00000000-0005-0000-0000-0000B1680000}"/>
    <cellStyle name="Note 2 5 7 4" xfId="26800" xr:uid="{00000000-0005-0000-0000-0000B2680000}"/>
    <cellStyle name="Note 2 5 8" xfId="26801" xr:uid="{00000000-0005-0000-0000-0000B3680000}"/>
    <cellStyle name="Note 2 5 8 2" xfId="26802" xr:uid="{00000000-0005-0000-0000-0000B4680000}"/>
    <cellStyle name="Note 2 5 8 3" xfId="26803" xr:uid="{00000000-0005-0000-0000-0000B5680000}"/>
    <cellStyle name="Note 2 5 9" xfId="26804" xr:uid="{00000000-0005-0000-0000-0000B6680000}"/>
    <cellStyle name="Note 2 6" xfId="26805" xr:uid="{00000000-0005-0000-0000-0000B7680000}"/>
    <cellStyle name="Note 2 6 10" xfId="26806" xr:uid="{00000000-0005-0000-0000-0000B8680000}"/>
    <cellStyle name="Note 2 6 2" xfId="26807" xr:uid="{00000000-0005-0000-0000-0000B9680000}"/>
    <cellStyle name="Note 2 6 2 2" xfId="26808" xr:uid="{00000000-0005-0000-0000-0000BA680000}"/>
    <cellStyle name="Note 2 6 2 2 2" xfId="26809" xr:uid="{00000000-0005-0000-0000-0000BB680000}"/>
    <cellStyle name="Note 2 6 2 2 3" xfId="26810" xr:uid="{00000000-0005-0000-0000-0000BC680000}"/>
    <cellStyle name="Note 2 6 2 3" xfId="26811" xr:uid="{00000000-0005-0000-0000-0000BD680000}"/>
    <cellStyle name="Note 2 6 2 4" xfId="26812" xr:uid="{00000000-0005-0000-0000-0000BE680000}"/>
    <cellStyle name="Note 2 6 3" xfId="26813" xr:uid="{00000000-0005-0000-0000-0000BF680000}"/>
    <cellStyle name="Note 2 6 3 2" xfId="26814" xr:uid="{00000000-0005-0000-0000-0000C0680000}"/>
    <cellStyle name="Note 2 6 3 2 2" xfId="26815" xr:uid="{00000000-0005-0000-0000-0000C1680000}"/>
    <cellStyle name="Note 2 6 3 2 3" xfId="26816" xr:uid="{00000000-0005-0000-0000-0000C2680000}"/>
    <cellStyle name="Note 2 6 3 3" xfId="26817" xr:uid="{00000000-0005-0000-0000-0000C3680000}"/>
    <cellStyle name="Note 2 6 3 4" xfId="26818" xr:uid="{00000000-0005-0000-0000-0000C4680000}"/>
    <cellStyle name="Note 2 6 4" xfId="26819" xr:uid="{00000000-0005-0000-0000-0000C5680000}"/>
    <cellStyle name="Note 2 6 4 2" xfId="26820" xr:uid="{00000000-0005-0000-0000-0000C6680000}"/>
    <cellStyle name="Note 2 6 4 2 2" xfId="26821" xr:uid="{00000000-0005-0000-0000-0000C7680000}"/>
    <cellStyle name="Note 2 6 4 2 3" xfId="26822" xr:uid="{00000000-0005-0000-0000-0000C8680000}"/>
    <cellStyle name="Note 2 6 4 3" xfId="26823" xr:uid="{00000000-0005-0000-0000-0000C9680000}"/>
    <cellStyle name="Note 2 6 4 4" xfId="26824" xr:uid="{00000000-0005-0000-0000-0000CA680000}"/>
    <cellStyle name="Note 2 6 5" xfId="26825" xr:uid="{00000000-0005-0000-0000-0000CB680000}"/>
    <cellStyle name="Note 2 6 5 2" xfId="26826" xr:uid="{00000000-0005-0000-0000-0000CC680000}"/>
    <cellStyle name="Note 2 6 5 2 2" xfId="26827" xr:uid="{00000000-0005-0000-0000-0000CD680000}"/>
    <cellStyle name="Note 2 6 5 2 3" xfId="26828" xr:uid="{00000000-0005-0000-0000-0000CE680000}"/>
    <cellStyle name="Note 2 6 5 3" xfId="26829" xr:uid="{00000000-0005-0000-0000-0000CF680000}"/>
    <cellStyle name="Note 2 6 5 4" xfId="26830" xr:uid="{00000000-0005-0000-0000-0000D0680000}"/>
    <cellStyle name="Note 2 6 6" xfId="26831" xr:uid="{00000000-0005-0000-0000-0000D1680000}"/>
    <cellStyle name="Note 2 6 6 2" xfId="26832" xr:uid="{00000000-0005-0000-0000-0000D2680000}"/>
    <cellStyle name="Note 2 6 6 2 2" xfId="26833" xr:uid="{00000000-0005-0000-0000-0000D3680000}"/>
    <cellStyle name="Note 2 6 6 2 3" xfId="26834" xr:uid="{00000000-0005-0000-0000-0000D4680000}"/>
    <cellStyle name="Note 2 6 6 3" xfId="26835" xr:uid="{00000000-0005-0000-0000-0000D5680000}"/>
    <cellStyle name="Note 2 6 6 4" xfId="26836" xr:uid="{00000000-0005-0000-0000-0000D6680000}"/>
    <cellStyle name="Note 2 6 7" xfId="26837" xr:uid="{00000000-0005-0000-0000-0000D7680000}"/>
    <cellStyle name="Note 2 6 7 2" xfId="26838" xr:uid="{00000000-0005-0000-0000-0000D8680000}"/>
    <cellStyle name="Note 2 6 7 2 2" xfId="26839" xr:uid="{00000000-0005-0000-0000-0000D9680000}"/>
    <cellStyle name="Note 2 6 7 2 3" xfId="26840" xr:uid="{00000000-0005-0000-0000-0000DA680000}"/>
    <cellStyle name="Note 2 6 7 3" xfId="26841" xr:uid="{00000000-0005-0000-0000-0000DB680000}"/>
    <cellStyle name="Note 2 6 7 4" xfId="26842" xr:uid="{00000000-0005-0000-0000-0000DC680000}"/>
    <cellStyle name="Note 2 6 8" xfId="26843" xr:uid="{00000000-0005-0000-0000-0000DD680000}"/>
    <cellStyle name="Note 2 6 8 2" xfId="26844" xr:uid="{00000000-0005-0000-0000-0000DE680000}"/>
    <cellStyle name="Note 2 6 8 3" xfId="26845" xr:uid="{00000000-0005-0000-0000-0000DF680000}"/>
    <cellStyle name="Note 2 6 9" xfId="26846" xr:uid="{00000000-0005-0000-0000-0000E0680000}"/>
    <cellStyle name="Note 2 7" xfId="26847" xr:uid="{00000000-0005-0000-0000-0000E1680000}"/>
    <cellStyle name="Note 2 7 2" xfId="26848" xr:uid="{00000000-0005-0000-0000-0000E2680000}"/>
    <cellStyle name="Note 2 7 2 2" xfId="26849" xr:uid="{00000000-0005-0000-0000-0000E3680000}"/>
    <cellStyle name="Note 2 7 2 3" xfId="26850" xr:uid="{00000000-0005-0000-0000-0000E4680000}"/>
    <cellStyle name="Note 2 7 3" xfId="26851" xr:uid="{00000000-0005-0000-0000-0000E5680000}"/>
    <cellStyle name="Note 2 7 4" xfId="26852" xr:uid="{00000000-0005-0000-0000-0000E6680000}"/>
    <cellStyle name="Note 2 8" xfId="26853" xr:uid="{00000000-0005-0000-0000-0000E7680000}"/>
    <cellStyle name="Note 2 8 2" xfId="26854" xr:uid="{00000000-0005-0000-0000-0000E8680000}"/>
    <cellStyle name="Note 2 8 2 2" xfId="26855" xr:uid="{00000000-0005-0000-0000-0000E9680000}"/>
    <cellStyle name="Note 2 8 2 3" xfId="26856" xr:uid="{00000000-0005-0000-0000-0000EA680000}"/>
    <cellStyle name="Note 2 8 3" xfId="26857" xr:uid="{00000000-0005-0000-0000-0000EB680000}"/>
    <cellStyle name="Note 2 8 4" xfId="26858" xr:uid="{00000000-0005-0000-0000-0000EC680000}"/>
    <cellStyle name="Note 2 9" xfId="26859" xr:uid="{00000000-0005-0000-0000-0000ED680000}"/>
    <cellStyle name="Note 2 9 2" xfId="26860" xr:uid="{00000000-0005-0000-0000-0000EE680000}"/>
    <cellStyle name="Note 2 9 2 2" xfId="26861" xr:uid="{00000000-0005-0000-0000-0000EF680000}"/>
    <cellStyle name="Note 2 9 2 3" xfId="26862" xr:uid="{00000000-0005-0000-0000-0000F0680000}"/>
    <cellStyle name="Note 2 9 3" xfId="26863" xr:uid="{00000000-0005-0000-0000-0000F1680000}"/>
    <cellStyle name="Note 2 9 4" xfId="26864" xr:uid="{00000000-0005-0000-0000-0000F2680000}"/>
    <cellStyle name="Note 20" xfId="26865" xr:uid="{00000000-0005-0000-0000-0000F3680000}"/>
    <cellStyle name="Note 3" xfId="26866" xr:uid="{00000000-0005-0000-0000-0000F4680000}"/>
    <cellStyle name="Note 4" xfId="26867" xr:uid="{00000000-0005-0000-0000-0000F5680000}"/>
    <cellStyle name="Note 4 10" xfId="26868" xr:uid="{00000000-0005-0000-0000-0000F6680000}"/>
    <cellStyle name="Note 4 10 2" xfId="26869" xr:uid="{00000000-0005-0000-0000-0000F7680000}"/>
    <cellStyle name="Note 4 10 2 2" xfId="26870" xr:uid="{00000000-0005-0000-0000-0000F8680000}"/>
    <cellStyle name="Note 4 10 2 3" xfId="26871" xr:uid="{00000000-0005-0000-0000-0000F9680000}"/>
    <cellStyle name="Note 4 10 3" xfId="26872" xr:uid="{00000000-0005-0000-0000-0000FA680000}"/>
    <cellStyle name="Note 4 10 4" xfId="26873" xr:uid="{00000000-0005-0000-0000-0000FB680000}"/>
    <cellStyle name="Note 4 11" xfId="26874" xr:uid="{00000000-0005-0000-0000-0000FC680000}"/>
    <cellStyle name="Note 4 11 2" xfId="26875" xr:uid="{00000000-0005-0000-0000-0000FD680000}"/>
    <cellStyle name="Note 4 11 3" xfId="26876" xr:uid="{00000000-0005-0000-0000-0000FE680000}"/>
    <cellStyle name="Note 4 12" xfId="26877" xr:uid="{00000000-0005-0000-0000-0000FF680000}"/>
    <cellStyle name="Note 4 13" xfId="26878" xr:uid="{00000000-0005-0000-0000-000000690000}"/>
    <cellStyle name="Note 4 2" xfId="26879" xr:uid="{00000000-0005-0000-0000-000001690000}"/>
    <cellStyle name="Note 4 2 10" xfId="26880" xr:uid="{00000000-0005-0000-0000-000002690000}"/>
    <cellStyle name="Note 4 2 10 2" xfId="26881" xr:uid="{00000000-0005-0000-0000-000003690000}"/>
    <cellStyle name="Note 4 2 10 3" xfId="26882" xr:uid="{00000000-0005-0000-0000-000004690000}"/>
    <cellStyle name="Note 4 2 11" xfId="26883" xr:uid="{00000000-0005-0000-0000-000005690000}"/>
    <cellStyle name="Note 4 2 12" xfId="26884" xr:uid="{00000000-0005-0000-0000-000006690000}"/>
    <cellStyle name="Note 4 2 2" xfId="26885" xr:uid="{00000000-0005-0000-0000-000007690000}"/>
    <cellStyle name="Note 4 2 2 10" xfId="26886" xr:uid="{00000000-0005-0000-0000-000008690000}"/>
    <cellStyle name="Note 4 2 2 2" xfId="26887" xr:uid="{00000000-0005-0000-0000-000009690000}"/>
    <cellStyle name="Note 4 2 2 2 2" xfId="26888" xr:uid="{00000000-0005-0000-0000-00000A690000}"/>
    <cellStyle name="Note 4 2 2 2 2 2" xfId="26889" xr:uid="{00000000-0005-0000-0000-00000B690000}"/>
    <cellStyle name="Note 4 2 2 2 2 3" xfId="26890" xr:uid="{00000000-0005-0000-0000-00000C690000}"/>
    <cellStyle name="Note 4 2 2 2 3" xfId="26891" xr:uid="{00000000-0005-0000-0000-00000D690000}"/>
    <cellStyle name="Note 4 2 2 2 4" xfId="26892" xr:uid="{00000000-0005-0000-0000-00000E690000}"/>
    <cellStyle name="Note 4 2 2 3" xfId="26893" xr:uid="{00000000-0005-0000-0000-00000F690000}"/>
    <cellStyle name="Note 4 2 2 3 2" xfId="26894" xr:uid="{00000000-0005-0000-0000-000010690000}"/>
    <cellStyle name="Note 4 2 2 3 2 2" xfId="26895" xr:uid="{00000000-0005-0000-0000-000011690000}"/>
    <cellStyle name="Note 4 2 2 3 2 3" xfId="26896" xr:uid="{00000000-0005-0000-0000-000012690000}"/>
    <cellStyle name="Note 4 2 2 3 3" xfId="26897" xr:uid="{00000000-0005-0000-0000-000013690000}"/>
    <cellStyle name="Note 4 2 2 3 4" xfId="26898" xr:uid="{00000000-0005-0000-0000-000014690000}"/>
    <cellStyle name="Note 4 2 2 4" xfId="26899" xr:uid="{00000000-0005-0000-0000-000015690000}"/>
    <cellStyle name="Note 4 2 2 4 2" xfId="26900" xr:uid="{00000000-0005-0000-0000-000016690000}"/>
    <cellStyle name="Note 4 2 2 4 2 2" xfId="26901" xr:uid="{00000000-0005-0000-0000-000017690000}"/>
    <cellStyle name="Note 4 2 2 4 2 3" xfId="26902" xr:uid="{00000000-0005-0000-0000-000018690000}"/>
    <cellStyle name="Note 4 2 2 4 3" xfId="26903" xr:uid="{00000000-0005-0000-0000-000019690000}"/>
    <cellStyle name="Note 4 2 2 4 4" xfId="26904" xr:uid="{00000000-0005-0000-0000-00001A690000}"/>
    <cellStyle name="Note 4 2 2 5" xfId="26905" xr:uid="{00000000-0005-0000-0000-00001B690000}"/>
    <cellStyle name="Note 4 2 2 5 2" xfId="26906" xr:uid="{00000000-0005-0000-0000-00001C690000}"/>
    <cellStyle name="Note 4 2 2 5 2 2" xfId="26907" xr:uid="{00000000-0005-0000-0000-00001D690000}"/>
    <cellStyle name="Note 4 2 2 5 2 3" xfId="26908" xr:uid="{00000000-0005-0000-0000-00001E690000}"/>
    <cellStyle name="Note 4 2 2 5 3" xfId="26909" xr:uid="{00000000-0005-0000-0000-00001F690000}"/>
    <cellStyle name="Note 4 2 2 5 4" xfId="26910" xr:uid="{00000000-0005-0000-0000-000020690000}"/>
    <cellStyle name="Note 4 2 2 6" xfId="26911" xr:uid="{00000000-0005-0000-0000-000021690000}"/>
    <cellStyle name="Note 4 2 2 6 2" xfId="26912" xr:uid="{00000000-0005-0000-0000-000022690000}"/>
    <cellStyle name="Note 4 2 2 6 2 2" xfId="26913" xr:uid="{00000000-0005-0000-0000-000023690000}"/>
    <cellStyle name="Note 4 2 2 6 2 3" xfId="26914" xr:uid="{00000000-0005-0000-0000-000024690000}"/>
    <cellStyle name="Note 4 2 2 6 3" xfId="26915" xr:uid="{00000000-0005-0000-0000-000025690000}"/>
    <cellStyle name="Note 4 2 2 6 4" xfId="26916" xr:uid="{00000000-0005-0000-0000-000026690000}"/>
    <cellStyle name="Note 4 2 2 7" xfId="26917" xr:uid="{00000000-0005-0000-0000-000027690000}"/>
    <cellStyle name="Note 4 2 2 7 2" xfId="26918" xr:uid="{00000000-0005-0000-0000-000028690000}"/>
    <cellStyle name="Note 4 2 2 7 2 2" xfId="26919" xr:uid="{00000000-0005-0000-0000-000029690000}"/>
    <cellStyle name="Note 4 2 2 7 2 3" xfId="26920" xr:uid="{00000000-0005-0000-0000-00002A690000}"/>
    <cellStyle name="Note 4 2 2 7 3" xfId="26921" xr:uid="{00000000-0005-0000-0000-00002B690000}"/>
    <cellStyle name="Note 4 2 2 7 4" xfId="26922" xr:uid="{00000000-0005-0000-0000-00002C690000}"/>
    <cellStyle name="Note 4 2 2 8" xfId="26923" xr:uid="{00000000-0005-0000-0000-00002D690000}"/>
    <cellStyle name="Note 4 2 2 8 2" xfId="26924" xr:uid="{00000000-0005-0000-0000-00002E690000}"/>
    <cellStyle name="Note 4 2 2 8 3" xfId="26925" xr:uid="{00000000-0005-0000-0000-00002F690000}"/>
    <cellStyle name="Note 4 2 2 9" xfId="26926" xr:uid="{00000000-0005-0000-0000-000030690000}"/>
    <cellStyle name="Note 4 2 3" xfId="26927" xr:uid="{00000000-0005-0000-0000-000031690000}"/>
    <cellStyle name="Note 4 2 3 10" xfId="26928" xr:uid="{00000000-0005-0000-0000-000032690000}"/>
    <cellStyle name="Note 4 2 3 2" xfId="26929" xr:uid="{00000000-0005-0000-0000-000033690000}"/>
    <cellStyle name="Note 4 2 3 2 2" xfId="26930" xr:uid="{00000000-0005-0000-0000-000034690000}"/>
    <cellStyle name="Note 4 2 3 2 2 2" xfId="26931" xr:uid="{00000000-0005-0000-0000-000035690000}"/>
    <cellStyle name="Note 4 2 3 2 2 3" xfId="26932" xr:uid="{00000000-0005-0000-0000-000036690000}"/>
    <cellStyle name="Note 4 2 3 2 3" xfId="26933" xr:uid="{00000000-0005-0000-0000-000037690000}"/>
    <cellStyle name="Note 4 2 3 2 4" xfId="26934" xr:uid="{00000000-0005-0000-0000-000038690000}"/>
    <cellStyle name="Note 4 2 3 3" xfId="26935" xr:uid="{00000000-0005-0000-0000-000039690000}"/>
    <cellStyle name="Note 4 2 3 3 2" xfId="26936" xr:uid="{00000000-0005-0000-0000-00003A690000}"/>
    <cellStyle name="Note 4 2 3 3 2 2" xfId="26937" xr:uid="{00000000-0005-0000-0000-00003B690000}"/>
    <cellStyle name="Note 4 2 3 3 2 3" xfId="26938" xr:uid="{00000000-0005-0000-0000-00003C690000}"/>
    <cellStyle name="Note 4 2 3 3 3" xfId="26939" xr:uid="{00000000-0005-0000-0000-00003D690000}"/>
    <cellStyle name="Note 4 2 3 3 4" xfId="26940" xr:uid="{00000000-0005-0000-0000-00003E690000}"/>
    <cellStyle name="Note 4 2 3 4" xfId="26941" xr:uid="{00000000-0005-0000-0000-00003F690000}"/>
    <cellStyle name="Note 4 2 3 4 2" xfId="26942" xr:uid="{00000000-0005-0000-0000-000040690000}"/>
    <cellStyle name="Note 4 2 3 4 2 2" xfId="26943" xr:uid="{00000000-0005-0000-0000-000041690000}"/>
    <cellStyle name="Note 4 2 3 4 2 3" xfId="26944" xr:uid="{00000000-0005-0000-0000-000042690000}"/>
    <cellStyle name="Note 4 2 3 4 3" xfId="26945" xr:uid="{00000000-0005-0000-0000-000043690000}"/>
    <cellStyle name="Note 4 2 3 4 4" xfId="26946" xr:uid="{00000000-0005-0000-0000-000044690000}"/>
    <cellStyle name="Note 4 2 3 5" xfId="26947" xr:uid="{00000000-0005-0000-0000-000045690000}"/>
    <cellStyle name="Note 4 2 3 5 2" xfId="26948" xr:uid="{00000000-0005-0000-0000-000046690000}"/>
    <cellStyle name="Note 4 2 3 5 2 2" xfId="26949" xr:uid="{00000000-0005-0000-0000-000047690000}"/>
    <cellStyle name="Note 4 2 3 5 2 3" xfId="26950" xr:uid="{00000000-0005-0000-0000-000048690000}"/>
    <cellStyle name="Note 4 2 3 5 3" xfId="26951" xr:uid="{00000000-0005-0000-0000-000049690000}"/>
    <cellStyle name="Note 4 2 3 5 4" xfId="26952" xr:uid="{00000000-0005-0000-0000-00004A690000}"/>
    <cellStyle name="Note 4 2 3 6" xfId="26953" xr:uid="{00000000-0005-0000-0000-00004B690000}"/>
    <cellStyle name="Note 4 2 3 6 2" xfId="26954" xr:uid="{00000000-0005-0000-0000-00004C690000}"/>
    <cellStyle name="Note 4 2 3 6 2 2" xfId="26955" xr:uid="{00000000-0005-0000-0000-00004D690000}"/>
    <cellStyle name="Note 4 2 3 6 2 3" xfId="26956" xr:uid="{00000000-0005-0000-0000-00004E690000}"/>
    <cellStyle name="Note 4 2 3 6 3" xfId="26957" xr:uid="{00000000-0005-0000-0000-00004F690000}"/>
    <cellStyle name="Note 4 2 3 6 4" xfId="26958" xr:uid="{00000000-0005-0000-0000-000050690000}"/>
    <cellStyle name="Note 4 2 3 7" xfId="26959" xr:uid="{00000000-0005-0000-0000-000051690000}"/>
    <cellStyle name="Note 4 2 3 7 2" xfId="26960" xr:uid="{00000000-0005-0000-0000-000052690000}"/>
    <cellStyle name="Note 4 2 3 7 2 2" xfId="26961" xr:uid="{00000000-0005-0000-0000-000053690000}"/>
    <cellStyle name="Note 4 2 3 7 2 3" xfId="26962" xr:uid="{00000000-0005-0000-0000-000054690000}"/>
    <cellStyle name="Note 4 2 3 7 3" xfId="26963" xr:uid="{00000000-0005-0000-0000-000055690000}"/>
    <cellStyle name="Note 4 2 3 7 4" xfId="26964" xr:uid="{00000000-0005-0000-0000-000056690000}"/>
    <cellStyle name="Note 4 2 3 8" xfId="26965" xr:uid="{00000000-0005-0000-0000-000057690000}"/>
    <cellStyle name="Note 4 2 3 8 2" xfId="26966" xr:uid="{00000000-0005-0000-0000-000058690000}"/>
    <cellStyle name="Note 4 2 3 8 3" xfId="26967" xr:uid="{00000000-0005-0000-0000-000059690000}"/>
    <cellStyle name="Note 4 2 3 9" xfId="26968" xr:uid="{00000000-0005-0000-0000-00005A690000}"/>
    <cellStyle name="Note 4 2 4" xfId="26969" xr:uid="{00000000-0005-0000-0000-00005B690000}"/>
    <cellStyle name="Note 4 2 4 2" xfId="26970" xr:uid="{00000000-0005-0000-0000-00005C690000}"/>
    <cellStyle name="Note 4 2 4 2 2" xfId="26971" xr:uid="{00000000-0005-0000-0000-00005D690000}"/>
    <cellStyle name="Note 4 2 4 2 3" xfId="26972" xr:uid="{00000000-0005-0000-0000-00005E690000}"/>
    <cellStyle name="Note 4 2 4 3" xfId="26973" xr:uid="{00000000-0005-0000-0000-00005F690000}"/>
    <cellStyle name="Note 4 2 4 4" xfId="26974" xr:uid="{00000000-0005-0000-0000-000060690000}"/>
    <cellStyle name="Note 4 2 5" xfId="26975" xr:uid="{00000000-0005-0000-0000-000061690000}"/>
    <cellStyle name="Note 4 2 5 2" xfId="26976" xr:uid="{00000000-0005-0000-0000-000062690000}"/>
    <cellStyle name="Note 4 2 5 2 2" xfId="26977" xr:uid="{00000000-0005-0000-0000-000063690000}"/>
    <cellStyle name="Note 4 2 5 2 3" xfId="26978" xr:uid="{00000000-0005-0000-0000-000064690000}"/>
    <cellStyle name="Note 4 2 5 3" xfId="26979" xr:uid="{00000000-0005-0000-0000-000065690000}"/>
    <cellStyle name="Note 4 2 5 4" xfId="26980" xr:uid="{00000000-0005-0000-0000-000066690000}"/>
    <cellStyle name="Note 4 2 6" xfId="26981" xr:uid="{00000000-0005-0000-0000-000067690000}"/>
    <cellStyle name="Note 4 2 6 2" xfId="26982" xr:uid="{00000000-0005-0000-0000-000068690000}"/>
    <cellStyle name="Note 4 2 6 2 2" xfId="26983" xr:uid="{00000000-0005-0000-0000-000069690000}"/>
    <cellStyle name="Note 4 2 6 2 3" xfId="26984" xr:uid="{00000000-0005-0000-0000-00006A690000}"/>
    <cellStyle name="Note 4 2 6 3" xfId="26985" xr:uid="{00000000-0005-0000-0000-00006B690000}"/>
    <cellStyle name="Note 4 2 6 4" xfId="26986" xr:uid="{00000000-0005-0000-0000-00006C690000}"/>
    <cellStyle name="Note 4 2 7" xfId="26987" xr:uid="{00000000-0005-0000-0000-00006D690000}"/>
    <cellStyle name="Note 4 2 7 2" xfId="26988" xr:uid="{00000000-0005-0000-0000-00006E690000}"/>
    <cellStyle name="Note 4 2 7 2 2" xfId="26989" xr:uid="{00000000-0005-0000-0000-00006F690000}"/>
    <cellStyle name="Note 4 2 7 2 3" xfId="26990" xr:uid="{00000000-0005-0000-0000-000070690000}"/>
    <cellStyle name="Note 4 2 7 3" xfId="26991" xr:uid="{00000000-0005-0000-0000-000071690000}"/>
    <cellStyle name="Note 4 2 7 4" xfId="26992" xr:uid="{00000000-0005-0000-0000-000072690000}"/>
    <cellStyle name="Note 4 2 8" xfId="26993" xr:uid="{00000000-0005-0000-0000-000073690000}"/>
    <cellStyle name="Note 4 2 8 2" xfId="26994" xr:uid="{00000000-0005-0000-0000-000074690000}"/>
    <cellStyle name="Note 4 2 8 2 2" xfId="26995" xr:uid="{00000000-0005-0000-0000-000075690000}"/>
    <cellStyle name="Note 4 2 8 2 3" xfId="26996" xr:uid="{00000000-0005-0000-0000-000076690000}"/>
    <cellStyle name="Note 4 2 8 3" xfId="26997" xr:uid="{00000000-0005-0000-0000-000077690000}"/>
    <cellStyle name="Note 4 2 8 4" xfId="26998" xr:uid="{00000000-0005-0000-0000-000078690000}"/>
    <cellStyle name="Note 4 2 9" xfId="26999" xr:uid="{00000000-0005-0000-0000-000079690000}"/>
    <cellStyle name="Note 4 2 9 2" xfId="27000" xr:uid="{00000000-0005-0000-0000-00007A690000}"/>
    <cellStyle name="Note 4 2 9 2 2" xfId="27001" xr:uid="{00000000-0005-0000-0000-00007B690000}"/>
    <cellStyle name="Note 4 2 9 2 3" xfId="27002" xr:uid="{00000000-0005-0000-0000-00007C690000}"/>
    <cellStyle name="Note 4 2 9 3" xfId="27003" xr:uid="{00000000-0005-0000-0000-00007D690000}"/>
    <cellStyle name="Note 4 2 9 4" xfId="27004" xr:uid="{00000000-0005-0000-0000-00007E690000}"/>
    <cellStyle name="Note 4 3" xfId="27005" xr:uid="{00000000-0005-0000-0000-00007F690000}"/>
    <cellStyle name="Note 4 3 10" xfId="27006" xr:uid="{00000000-0005-0000-0000-000080690000}"/>
    <cellStyle name="Note 4 3 2" xfId="27007" xr:uid="{00000000-0005-0000-0000-000081690000}"/>
    <cellStyle name="Note 4 3 2 2" xfId="27008" xr:uid="{00000000-0005-0000-0000-000082690000}"/>
    <cellStyle name="Note 4 3 2 2 2" xfId="27009" xr:uid="{00000000-0005-0000-0000-000083690000}"/>
    <cellStyle name="Note 4 3 2 2 3" xfId="27010" xr:uid="{00000000-0005-0000-0000-000084690000}"/>
    <cellStyle name="Note 4 3 2 3" xfId="27011" xr:uid="{00000000-0005-0000-0000-000085690000}"/>
    <cellStyle name="Note 4 3 2 4" xfId="27012" xr:uid="{00000000-0005-0000-0000-000086690000}"/>
    <cellStyle name="Note 4 3 3" xfId="27013" xr:uid="{00000000-0005-0000-0000-000087690000}"/>
    <cellStyle name="Note 4 3 3 2" xfId="27014" xr:uid="{00000000-0005-0000-0000-000088690000}"/>
    <cellStyle name="Note 4 3 3 2 2" xfId="27015" xr:uid="{00000000-0005-0000-0000-000089690000}"/>
    <cellStyle name="Note 4 3 3 2 3" xfId="27016" xr:uid="{00000000-0005-0000-0000-00008A690000}"/>
    <cellStyle name="Note 4 3 3 3" xfId="27017" xr:uid="{00000000-0005-0000-0000-00008B690000}"/>
    <cellStyle name="Note 4 3 3 4" xfId="27018" xr:uid="{00000000-0005-0000-0000-00008C690000}"/>
    <cellStyle name="Note 4 3 4" xfId="27019" xr:uid="{00000000-0005-0000-0000-00008D690000}"/>
    <cellStyle name="Note 4 3 4 2" xfId="27020" xr:uid="{00000000-0005-0000-0000-00008E690000}"/>
    <cellStyle name="Note 4 3 4 2 2" xfId="27021" xr:uid="{00000000-0005-0000-0000-00008F690000}"/>
    <cellStyle name="Note 4 3 4 2 3" xfId="27022" xr:uid="{00000000-0005-0000-0000-000090690000}"/>
    <cellStyle name="Note 4 3 4 3" xfId="27023" xr:uid="{00000000-0005-0000-0000-000091690000}"/>
    <cellStyle name="Note 4 3 4 4" xfId="27024" xr:uid="{00000000-0005-0000-0000-000092690000}"/>
    <cellStyle name="Note 4 3 5" xfId="27025" xr:uid="{00000000-0005-0000-0000-000093690000}"/>
    <cellStyle name="Note 4 3 5 2" xfId="27026" xr:uid="{00000000-0005-0000-0000-000094690000}"/>
    <cellStyle name="Note 4 3 5 2 2" xfId="27027" xr:uid="{00000000-0005-0000-0000-000095690000}"/>
    <cellStyle name="Note 4 3 5 2 3" xfId="27028" xr:uid="{00000000-0005-0000-0000-000096690000}"/>
    <cellStyle name="Note 4 3 5 3" xfId="27029" xr:uid="{00000000-0005-0000-0000-000097690000}"/>
    <cellStyle name="Note 4 3 5 4" xfId="27030" xr:uid="{00000000-0005-0000-0000-000098690000}"/>
    <cellStyle name="Note 4 3 6" xfId="27031" xr:uid="{00000000-0005-0000-0000-000099690000}"/>
    <cellStyle name="Note 4 3 6 2" xfId="27032" xr:uid="{00000000-0005-0000-0000-00009A690000}"/>
    <cellStyle name="Note 4 3 6 2 2" xfId="27033" xr:uid="{00000000-0005-0000-0000-00009B690000}"/>
    <cellStyle name="Note 4 3 6 2 3" xfId="27034" xr:uid="{00000000-0005-0000-0000-00009C690000}"/>
    <cellStyle name="Note 4 3 6 3" xfId="27035" xr:uid="{00000000-0005-0000-0000-00009D690000}"/>
    <cellStyle name="Note 4 3 6 4" xfId="27036" xr:uid="{00000000-0005-0000-0000-00009E690000}"/>
    <cellStyle name="Note 4 3 7" xfId="27037" xr:uid="{00000000-0005-0000-0000-00009F690000}"/>
    <cellStyle name="Note 4 3 7 2" xfId="27038" xr:uid="{00000000-0005-0000-0000-0000A0690000}"/>
    <cellStyle name="Note 4 3 7 2 2" xfId="27039" xr:uid="{00000000-0005-0000-0000-0000A1690000}"/>
    <cellStyle name="Note 4 3 7 2 3" xfId="27040" xr:uid="{00000000-0005-0000-0000-0000A2690000}"/>
    <cellStyle name="Note 4 3 7 3" xfId="27041" xr:uid="{00000000-0005-0000-0000-0000A3690000}"/>
    <cellStyle name="Note 4 3 7 4" xfId="27042" xr:uid="{00000000-0005-0000-0000-0000A4690000}"/>
    <cellStyle name="Note 4 3 8" xfId="27043" xr:uid="{00000000-0005-0000-0000-0000A5690000}"/>
    <cellStyle name="Note 4 3 8 2" xfId="27044" xr:uid="{00000000-0005-0000-0000-0000A6690000}"/>
    <cellStyle name="Note 4 3 8 3" xfId="27045" xr:uid="{00000000-0005-0000-0000-0000A7690000}"/>
    <cellStyle name="Note 4 3 9" xfId="27046" xr:uid="{00000000-0005-0000-0000-0000A8690000}"/>
    <cellStyle name="Note 4 4" xfId="27047" xr:uid="{00000000-0005-0000-0000-0000A9690000}"/>
    <cellStyle name="Note 4 4 10" xfId="27048" xr:uid="{00000000-0005-0000-0000-0000AA690000}"/>
    <cellStyle name="Note 4 4 2" xfId="27049" xr:uid="{00000000-0005-0000-0000-0000AB690000}"/>
    <cellStyle name="Note 4 4 2 2" xfId="27050" xr:uid="{00000000-0005-0000-0000-0000AC690000}"/>
    <cellStyle name="Note 4 4 2 2 2" xfId="27051" xr:uid="{00000000-0005-0000-0000-0000AD690000}"/>
    <cellStyle name="Note 4 4 2 2 3" xfId="27052" xr:uid="{00000000-0005-0000-0000-0000AE690000}"/>
    <cellStyle name="Note 4 4 2 3" xfId="27053" xr:uid="{00000000-0005-0000-0000-0000AF690000}"/>
    <cellStyle name="Note 4 4 2 4" xfId="27054" xr:uid="{00000000-0005-0000-0000-0000B0690000}"/>
    <cellStyle name="Note 4 4 3" xfId="27055" xr:uid="{00000000-0005-0000-0000-0000B1690000}"/>
    <cellStyle name="Note 4 4 3 2" xfId="27056" xr:uid="{00000000-0005-0000-0000-0000B2690000}"/>
    <cellStyle name="Note 4 4 3 2 2" xfId="27057" xr:uid="{00000000-0005-0000-0000-0000B3690000}"/>
    <cellStyle name="Note 4 4 3 2 3" xfId="27058" xr:uid="{00000000-0005-0000-0000-0000B4690000}"/>
    <cellStyle name="Note 4 4 3 3" xfId="27059" xr:uid="{00000000-0005-0000-0000-0000B5690000}"/>
    <cellStyle name="Note 4 4 3 4" xfId="27060" xr:uid="{00000000-0005-0000-0000-0000B6690000}"/>
    <cellStyle name="Note 4 4 4" xfId="27061" xr:uid="{00000000-0005-0000-0000-0000B7690000}"/>
    <cellStyle name="Note 4 4 4 2" xfId="27062" xr:uid="{00000000-0005-0000-0000-0000B8690000}"/>
    <cellStyle name="Note 4 4 4 2 2" xfId="27063" xr:uid="{00000000-0005-0000-0000-0000B9690000}"/>
    <cellStyle name="Note 4 4 4 2 3" xfId="27064" xr:uid="{00000000-0005-0000-0000-0000BA690000}"/>
    <cellStyle name="Note 4 4 4 3" xfId="27065" xr:uid="{00000000-0005-0000-0000-0000BB690000}"/>
    <cellStyle name="Note 4 4 4 4" xfId="27066" xr:uid="{00000000-0005-0000-0000-0000BC690000}"/>
    <cellStyle name="Note 4 4 5" xfId="27067" xr:uid="{00000000-0005-0000-0000-0000BD690000}"/>
    <cellStyle name="Note 4 4 5 2" xfId="27068" xr:uid="{00000000-0005-0000-0000-0000BE690000}"/>
    <cellStyle name="Note 4 4 5 2 2" xfId="27069" xr:uid="{00000000-0005-0000-0000-0000BF690000}"/>
    <cellStyle name="Note 4 4 5 2 3" xfId="27070" xr:uid="{00000000-0005-0000-0000-0000C0690000}"/>
    <cellStyle name="Note 4 4 5 3" xfId="27071" xr:uid="{00000000-0005-0000-0000-0000C1690000}"/>
    <cellStyle name="Note 4 4 5 4" xfId="27072" xr:uid="{00000000-0005-0000-0000-0000C2690000}"/>
    <cellStyle name="Note 4 4 6" xfId="27073" xr:uid="{00000000-0005-0000-0000-0000C3690000}"/>
    <cellStyle name="Note 4 4 6 2" xfId="27074" xr:uid="{00000000-0005-0000-0000-0000C4690000}"/>
    <cellStyle name="Note 4 4 6 2 2" xfId="27075" xr:uid="{00000000-0005-0000-0000-0000C5690000}"/>
    <cellStyle name="Note 4 4 6 2 3" xfId="27076" xr:uid="{00000000-0005-0000-0000-0000C6690000}"/>
    <cellStyle name="Note 4 4 6 3" xfId="27077" xr:uid="{00000000-0005-0000-0000-0000C7690000}"/>
    <cellStyle name="Note 4 4 6 4" xfId="27078" xr:uid="{00000000-0005-0000-0000-0000C8690000}"/>
    <cellStyle name="Note 4 4 7" xfId="27079" xr:uid="{00000000-0005-0000-0000-0000C9690000}"/>
    <cellStyle name="Note 4 4 7 2" xfId="27080" xr:uid="{00000000-0005-0000-0000-0000CA690000}"/>
    <cellStyle name="Note 4 4 7 2 2" xfId="27081" xr:uid="{00000000-0005-0000-0000-0000CB690000}"/>
    <cellStyle name="Note 4 4 7 2 3" xfId="27082" xr:uid="{00000000-0005-0000-0000-0000CC690000}"/>
    <cellStyle name="Note 4 4 7 3" xfId="27083" xr:uid="{00000000-0005-0000-0000-0000CD690000}"/>
    <cellStyle name="Note 4 4 7 4" xfId="27084" xr:uid="{00000000-0005-0000-0000-0000CE690000}"/>
    <cellStyle name="Note 4 4 8" xfId="27085" xr:uid="{00000000-0005-0000-0000-0000CF690000}"/>
    <cellStyle name="Note 4 4 8 2" xfId="27086" xr:uid="{00000000-0005-0000-0000-0000D0690000}"/>
    <cellStyle name="Note 4 4 8 3" xfId="27087" xr:uid="{00000000-0005-0000-0000-0000D1690000}"/>
    <cellStyle name="Note 4 4 9" xfId="27088" xr:uid="{00000000-0005-0000-0000-0000D2690000}"/>
    <cellStyle name="Note 4 5" xfId="27089" xr:uid="{00000000-0005-0000-0000-0000D3690000}"/>
    <cellStyle name="Note 4 5 2" xfId="27090" xr:uid="{00000000-0005-0000-0000-0000D4690000}"/>
    <cellStyle name="Note 4 5 2 2" xfId="27091" xr:uid="{00000000-0005-0000-0000-0000D5690000}"/>
    <cellStyle name="Note 4 5 2 3" xfId="27092" xr:uid="{00000000-0005-0000-0000-0000D6690000}"/>
    <cellStyle name="Note 4 5 3" xfId="27093" xr:uid="{00000000-0005-0000-0000-0000D7690000}"/>
    <cellStyle name="Note 4 5 4" xfId="27094" xr:uid="{00000000-0005-0000-0000-0000D8690000}"/>
    <cellStyle name="Note 4 6" xfId="27095" xr:uid="{00000000-0005-0000-0000-0000D9690000}"/>
    <cellStyle name="Note 4 6 2" xfId="27096" xr:uid="{00000000-0005-0000-0000-0000DA690000}"/>
    <cellStyle name="Note 4 6 2 2" xfId="27097" xr:uid="{00000000-0005-0000-0000-0000DB690000}"/>
    <cellStyle name="Note 4 6 2 3" xfId="27098" xr:uid="{00000000-0005-0000-0000-0000DC690000}"/>
    <cellStyle name="Note 4 6 3" xfId="27099" xr:uid="{00000000-0005-0000-0000-0000DD690000}"/>
    <cellStyle name="Note 4 6 4" xfId="27100" xr:uid="{00000000-0005-0000-0000-0000DE690000}"/>
    <cellStyle name="Note 4 7" xfId="27101" xr:uid="{00000000-0005-0000-0000-0000DF690000}"/>
    <cellStyle name="Note 4 7 2" xfId="27102" xr:uid="{00000000-0005-0000-0000-0000E0690000}"/>
    <cellStyle name="Note 4 7 2 2" xfId="27103" xr:uid="{00000000-0005-0000-0000-0000E1690000}"/>
    <cellStyle name="Note 4 7 2 3" xfId="27104" xr:uid="{00000000-0005-0000-0000-0000E2690000}"/>
    <cellStyle name="Note 4 7 3" xfId="27105" xr:uid="{00000000-0005-0000-0000-0000E3690000}"/>
    <cellStyle name="Note 4 7 4" xfId="27106" xr:uid="{00000000-0005-0000-0000-0000E4690000}"/>
    <cellStyle name="Note 4 8" xfId="27107" xr:uid="{00000000-0005-0000-0000-0000E5690000}"/>
    <cellStyle name="Note 4 8 2" xfId="27108" xr:uid="{00000000-0005-0000-0000-0000E6690000}"/>
    <cellStyle name="Note 4 8 2 2" xfId="27109" xr:uid="{00000000-0005-0000-0000-0000E7690000}"/>
    <cellStyle name="Note 4 8 2 3" xfId="27110" xr:uid="{00000000-0005-0000-0000-0000E8690000}"/>
    <cellStyle name="Note 4 8 3" xfId="27111" xr:uid="{00000000-0005-0000-0000-0000E9690000}"/>
    <cellStyle name="Note 4 8 4" xfId="27112" xr:uid="{00000000-0005-0000-0000-0000EA690000}"/>
    <cellStyle name="Note 4 9" xfId="27113" xr:uid="{00000000-0005-0000-0000-0000EB690000}"/>
    <cellStyle name="Note 4 9 2" xfId="27114" xr:uid="{00000000-0005-0000-0000-0000EC690000}"/>
    <cellStyle name="Note 4 9 2 2" xfId="27115" xr:uid="{00000000-0005-0000-0000-0000ED690000}"/>
    <cellStyle name="Note 4 9 2 3" xfId="27116" xr:uid="{00000000-0005-0000-0000-0000EE690000}"/>
    <cellStyle name="Note 4 9 3" xfId="27117" xr:uid="{00000000-0005-0000-0000-0000EF690000}"/>
    <cellStyle name="Note 4 9 4" xfId="27118" xr:uid="{00000000-0005-0000-0000-0000F0690000}"/>
    <cellStyle name="Note 5" xfId="27119" xr:uid="{00000000-0005-0000-0000-0000F1690000}"/>
    <cellStyle name="Note 5 10" xfId="27120" xr:uid="{00000000-0005-0000-0000-0000F2690000}"/>
    <cellStyle name="Note 5 10 2" xfId="27121" xr:uid="{00000000-0005-0000-0000-0000F3690000}"/>
    <cellStyle name="Note 5 10 3" xfId="27122" xr:uid="{00000000-0005-0000-0000-0000F4690000}"/>
    <cellStyle name="Note 5 11" xfId="27123" xr:uid="{00000000-0005-0000-0000-0000F5690000}"/>
    <cellStyle name="Note 5 12" xfId="27124" xr:uid="{00000000-0005-0000-0000-0000F6690000}"/>
    <cellStyle name="Note 5 2" xfId="27125" xr:uid="{00000000-0005-0000-0000-0000F7690000}"/>
    <cellStyle name="Note 5 2 10" xfId="27126" xr:uid="{00000000-0005-0000-0000-0000F8690000}"/>
    <cellStyle name="Note 5 2 2" xfId="27127" xr:uid="{00000000-0005-0000-0000-0000F9690000}"/>
    <cellStyle name="Note 5 2 2 2" xfId="27128" xr:uid="{00000000-0005-0000-0000-0000FA690000}"/>
    <cellStyle name="Note 5 2 2 2 2" xfId="27129" xr:uid="{00000000-0005-0000-0000-0000FB690000}"/>
    <cellStyle name="Note 5 2 2 2 3" xfId="27130" xr:uid="{00000000-0005-0000-0000-0000FC690000}"/>
    <cellStyle name="Note 5 2 2 3" xfId="27131" xr:uid="{00000000-0005-0000-0000-0000FD690000}"/>
    <cellStyle name="Note 5 2 2 4" xfId="27132" xr:uid="{00000000-0005-0000-0000-0000FE690000}"/>
    <cellStyle name="Note 5 2 3" xfId="27133" xr:uid="{00000000-0005-0000-0000-0000FF690000}"/>
    <cellStyle name="Note 5 2 3 2" xfId="27134" xr:uid="{00000000-0005-0000-0000-0000006A0000}"/>
    <cellStyle name="Note 5 2 3 2 2" xfId="27135" xr:uid="{00000000-0005-0000-0000-0000016A0000}"/>
    <cellStyle name="Note 5 2 3 2 3" xfId="27136" xr:uid="{00000000-0005-0000-0000-0000026A0000}"/>
    <cellStyle name="Note 5 2 3 3" xfId="27137" xr:uid="{00000000-0005-0000-0000-0000036A0000}"/>
    <cellStyle name="Note 5 2 3 4" xfId="27138" xr:uid="{00000000-0005-0000-0000-0000046A0000}"/>
    <cellStyle name="Note 5 2 4" xfId="27139" xr:uid="{00000000-0005-0000-0000-0000056A0000}"/>
    <cellStyle name="Note 5 2 4 2" xfId="27140" xr:uid="{00000000-0005-0000-0000-0000066A0000}"/>
    <cellStyle name="Note 5 2 4 2 2" xfId="27141" xr:uid="{00000000-0005-0000-0000-0000076A0000}"/>
    <cellStyle name="Note 5 2 4 2 3" xfId="27142" xr:uid="{00000000-0005-0000-0000-0000086A0000}"/>
    <cellStyle name="Note 5 2 4 3" xfId="27143" xr:uid="{00000000-0005-0000-0000-0000096A0000}"/>
    <cellStyle name="Note 5 2 4 4" xfId="27144" xr:uid="{00000000-0005-0000-0000-00000A6A0000}"/>
    <cellStyle name="Note 5 2 5" xfId="27145" xr:uid="{00000000-0005-0000-0000-00000B6A0000}"/>
    <cellStyle name="Note 5 2 5 2" xfId="27146" xr:uid="{00000000-0005-0000-0000-00000C6A0000}"/>
    <cellStyle name="Note 5 2 5 2 2" xfId="27147" xr:uid="{00000000-0005-0000-0000-00000D6A0000}"/>
    <cellStyle name="Note 5 2 5 2 3" xfId="27148" xr:uid="{00000000-0005-0000-0000-00000E6A0000}"/>
    <cellStyle name="Note 5 2 5 3" xfId="27149" xr:uid="{00000000-0005-0000-0000-00000F6A0000}"/>
    <cellStyle name="Note 5 2 5 4" xfId="27150" xr:uid="{00000000-0005-0000-0000-0000106A0000}"/>
    <cellStyle name="Note 5 2 6" xfId="27151" xr:uid="{00000000-0005-0000-0000-0000116A0000}"/>
    <cellStyle name="Note 5 2 6 2" xfId="27152" xr:uid="{00000000-0005-0000-0000-0000126A0000}"/>
    <cellStyle name="Note 5 2 6 2 2" xfId="27153" xr:uid="{00000000-0005-0000-0000-0000136A0000}"/>
    <cellStyle name="Note 5 2 6 2 3" xfId="27154" xr:uid="{00000000-0005-0000-0000-0000146A0000}"/>
    <cellStyle name="Note 5 2 6 3" xfId="27155" xr:uid="{00000000-0005-0000-0000-0000156A0000}"/>
    <cellStyle name="Note 5 2 6 4" xfId="27156" xr:uid="{00000000-0005-0000-0000-0000166A0000}"/>
    <cellStyle name="Note 5 2 7" xfId="27157" xr:uid="{00000000-0005-0000-0000-0000176A0000}"/>
    <cellStyle name="Note 5 2 7 2" xfId="27158" xr:uid="{00000000-0005-0000-0000-0000186A0000}"/>
    <cellStyle name="Note 5 2 7 2 2" xfId="27159" xr:uid="{00000000-0005-0000-0000-0000196A0000}"/>
    <cellStyle name="Note 5 2 7 2 3" xfId="27160" xr:uid="{00000000-0005-0000-0000-00001A6A0000}"/>
    <cellStyle name="Note 5 2 7 3" xfId="27161" xr:uid="{00000000-0005-0000-0000-00001B6A0000}"/>
    <cellStyle name="Note 5 2 7 4" xfId="27162" xr:uid="{00000000-0005-0000-0000-00001C6A0000}"/>
    <cellStyle name="Note 5 2 8" xfId="27163" xr:uid="{00000000-0005-0000-0000-00001D6A0000}"/>
    <cellStyle name="Note 5 2 8 2" xfId="27164" xr:uid="{00000000-0005-0000-0000-00001E6A0000}"/>
    <cellStyle name="Note 5 2 8 3" xfId="27165" xr:uid="{00000000-0005-0000-0000-00001F6A0000}"/>
    <cellStyle name="Note 5 2 9" xfId="27166" xr:uid="{00000000-0005-0000-0000-0000206A0000}"/>
    <cellStyle name="Note 5 3" xfId="27167" xr:uid="{00000000-0005-0000-0000-0000216A0000}"/>
    <cellStyle name="Note 5 3 10" xfId="27168" xr:uid="{00000000-0005-0000-0000-0000226A0000}"/>
    <cellStyle name="Note 5 3 2" xfId="27169" xr:uid="{00000000-0005-0000-0000-0000236A0000}"/>
    <cellStyle name="Note 5 3 2 2" xfId="27170" xr:uid="{00000000-0005-0000-0000-0000246A0000}"/>
    <cellStyle name="Note 5 3 2 2 2" xfId="27171" xr:uid="{00000000-0005-0000-0000-0000256A0000}"/>
    <cellStyle name="Note 5 3 2 2 3" xfId="27172" xr:uid="{00000000-0005-0000-0000-0000266A0000}"/>
    <cellStyle name="Note 5 3 2 3" xfId="27173" xr:uid="{00000000-0005-0000-0000-0000276A0000}"/>
    <cellStyle name="Note 5 3 2 4" xfId="27174" xr:uid="{00000000-0005-0000-0000-0000286A0000}"/>
    <cellStyle name="Note 5 3 3" xfId="27175" xr:uid="{00000000-0005-0000-0000-0000296A0000}"/>
    <cellStyle name="Note 5 3 3 2" xfId="27176" xr:uid="{00000000-0005-0000-0000-00002A6A0000}"/>
    <cellStyle name="Note 5 3 3 2 2" xfId="27177" xr:uid="{00000000-0005-0000-0000-00002B6A0000}"/>
    <cellStyle name="Note 5 3 3 2 3" xfId="27178" xr:uid="{00000000-0005-0000-0000-00002C6A0000}"/>
    <cellStyle name="Note 5 3 3 3" xfId="27179" xr:uid="{00000000-0005-0000-0000-00002D6A0000}"/>
    <cellStyle name="Note 5 3 3 4" xfId="27180" xr:uid="{00000000-0005-0000-0000-00002E6A0000}"/>
    <cellStyle name="Note 5 3 4" xfId="27181" xr:uid="{00000000-0005-0000-0000-00002F6A0000}"/>
    <cellStyle name="Note 5 3 4 2" xfId="27182" xr:uid="{00000000-0005-0000-0000-0000306A0000}"/>
    <cellStyle name="Note 5 3 4 2 2" xfId="27183" xr:uid="{00000000-0005-0000-0000-0000316A0000}"/>
    <cellStyle name="Note 5 3 4 2 3" xfId="27184" xr:uid="{00000000-0005-0000-0000-0000326A0000}"/>
    <cellStyle name="Note 5 3 4 3" xfId="27185" xr:uid="{00000000-0005-0000-0000-0000336A0000}"/>
    <cellStyle name="Note 5 3 4 4" xfId="27186" xr:uid="{00000000-0005-0000-0000-0000346A0000}"/>
    <cellStyle name="Note 5 3 5" xfId="27187" xr:uid="{00000000-0005-0000-0000-0000356A0000}"/>
    <cellStyle name="Note 5 3 5 2" xfId="27188" xr:uid="{00000000-0005-0000-0000-0000366A0000}"/>
    <cellStyle name="Note 5 3 5 2 2" xfId="27189" xr:uid="{00000000-0005-0000-0000-0000376A0000}"/>
    <cellStyle name="Note 5 3 5 2 3" xfId="27190" xr:uid="{00000000-0005-0000-0000-0000386A0000}"/>
    <cellStyle name="Note 5 3 5 3" xfId="27191" xr:uid="{00000000-0005-0000-0000-0000396A0000}"/>
    <cellStyle name="Note 5 3 5 4" xfId="27192" xr:uid="{00000000-0005-0000-0000-00003A6A0000}"/>
    <cellStyle name="Note 5 3 6" xfId="27193" xr:uid="{00000000-0005-0000-0000-00003B6A0000}"/>
    <cellStyle name="Note 5 3 6 2" xfId="27194" xr:uid="{00000000-0005-0000-0000-00003C6A0000}"/>
    <cellStyle name="Note 5 3 6 2 2" xfId="27195" xr:uid="{00000000-0005-0000-0000-00003D6A0000}"/>
    <cellStyle name="Note 5 3 6 2 3" xfId="27196" xr:uid="{00000000-0005-0000-0000-00003E6A0000}"/>
    <cellStyle name="Note 5 3 6 3" xfId="27197" xr:uid="{00000000-0005-0000-0000-00003F6A0000}"/>
    <cellStyle name="Note 5 3 6 4" xfId="27198" xr:uid="{00000000-0005-0000-0000-0000406A0000}"/>
    <cellStyle name="Note 5 3 7" xfId="27199" xr:uid="{00000000-0005-0000-0000-0000416A0000}"/>
    <cellStyle name="Note 5 3 7 2" xfId="27200" xr:uid="{00000000-0005-0000-0000-0000426A0000}"/>
    <cellStyle name="Note 5 3 7 2 2" xfId="27201" xr:uid="{00000000-0005-0000-0000-0000436A0000}"/>
    <cellStyle name="Note 5 3 7 2 3" xfId="27202" xr:uid="{00000000-0005-0000-0000-0000446A0000}"/>
    <cellStyle name="Note 5 3 7 3" xfId="27203" xr:uid="{00000000-0005-0000-0000-0000456A0000}"/>
    <cellStyle name="Note 5 3 7 4" xfId="27204" xr:uid="{00000000-0005-0000-0000-0000466A0000}"/>
    <cellStyle name="Note 5 3 8" xfId="27205" xr:uid="{00000000-0005-0000-0000-0000476A0000}"/>
    <cellStyle name="Note 5 3 8 2" xfId="27206" xr:uid="{00000000-0005-0000-0000-0000486A0000}"/>
    <cellStyle name="Note 5 3 8 3" xfId="27207" xr:uid="{00000000-0005-0000-0000-0000496A0000}"/>
    <cellStyle name="Note 5 3 9" xfId="27208" xr:uid="{00000000-0005-0000-0000-00004A6A0000}"/>
    <cellStyle name="Note 5 4" xfId="27209" xr:uid="{00000000-0005-0000-0000-00004B6A0000}"/>
    <cellStyle name="Note 5 4 2" xfId="27210" xr:uid="{00000000-0005-0000-0000-00004C6A0000}"/>
    <cellStyle name="Note 5 4 2 2" xfId="27211" xr:uid="{00000000-0005-0000-0000-00004D6A0000}"/>
    <cellStyle name="Note 5 4 2 3" xfId="27212" xr:uid="{00000000-0005-0000-0000-00004E6A0000}"/>
    <cellStyle name="Note 5 4 3" xfId="27213" xr:uid="{00000000-0005-0000-0000-00004F6A0000}"/>
    <cellStyle name="Note 5 4 4" xfId="27214" xr:uid="{00000000-0005-0000-0000-0000506A0000}"/>
    <cellStyle name="Note 5 5" xfId="27215" xr:uid="{00000000-0005-0000-0000-0000516A0000}"/>
    <cellStyle name="Note 5 5 2" xfId="27216" xr:uid="{00000000-0005-0000-0000-0000526A0000}"/>
    <cellStyle name="Note 5 5 2 2" xfId="27217" xr:uid="{00000000-0005-0000-0000-0000536A0000}"/>
    <cellStyle name="Note 5 5 2 3" xfId="27218" xr:uid="{00000000-0005-0000-0000-0000546A0000}"/>
    <cellStyle name="Note 5 5 3" xfId="27219" xr:uid="{00000000-0005-0000-0000-0000556A0000}"/>
    <cellStyle name="Note 5 5 4" xfId="27220" xr:uid="{00000000-0005-0000-0000-0000566A0000}"/>
    <cellStyle name="Note 5 6" xfId="27221" xr:uid="{00000000-0005-0000-0000-0000576A0000}"/>
    <cellStyle name="Note 5 6 2" xfId="27222" xr:uid="{00000000-0005-0000-0000-0000586A0000}"/>
    <cellStyle name="Note 5 6 2 2" xfId="27223" xr:uid="{00000000-0005-0000-0000-0000596A0000}"/>
    <cellStyle name="Note 5 6 2 3" xfId="27224" xr:uid="{00000000-0005-0000-0000-00005A6A0000}"/>
    <cellStyle name="Note 5 6 3" xfId="27225" xr:uid="{00000000-0005-0000-0000-00005B6A0000}"/>
    <cellStyle name="Note 5 6 4" xfId="27226" xr:uid="{00000000-0005-0000-0000-00005C6A0000}"/>
    <cellStyle name="Note 5 7" xfId="27227" xr:uid="{00000000-0005-0000-0000-00005D6A0000}"/>
    <cellStyle name="Note 5 7 2" xfId="27228" xr:uid="{00000000-0005-0000-0000-00005E6A0000}"/>
    <cellStyle name="Note 5 7 2 2" xfId="27229" xr:uid="{00000000-0005-0000-0000-00005F6A0000}"/>
    <cellStyle name="Note 5 7 2 3" xfId="27230" xr:uid="{00000000-0005-0000-0000-0000606A0000}"/>
    <cellStyle name="Note 5 7 3" xfId="27231" xr:uid="{00000000-0005-0000-0000-0000616A0000}"/>
    <cellStyle name="Note 5 7 4" xfId="27232" xr:uid="{00000000-0005-0000-0000-0000626A0000}"/>
    <cellStyle name="Note 5 8" xfId="27233" xr:uid="{00000000-0005-0000-0000-0000636A0000}"/>
    <cellStyle name="Note 5 8 2" xfId="27234" xr:uid="{00000000-0005-0000-0000-0000646A0000}"/>
    <cellStyle name="Note 5 8 2 2" xfId="27235" xr:uid="{00000000-0005-0000-0000-0000656A0000}"/>
    <cellStyle name="Note 5 8 2 3" xfId="27236" xr:uid="{00000000-0005-0000-0000-0000666A0000}"/>
    <cellStyle name="Note 5 8 3" xfId="27237" xr:uid="{00000000-0005-0000-0000-0000676A0000}"/>
    <cellStyle name="Note 5 8 4" xfId="27238" xr:uid="{00000000-0005-0000-0000-0000686A0000}"/>
    <cellStyle name="Note 5 9" xfId="27239" xr:uid="{00000000-0005-0000-0000-0000696A0000}"/>
    <cellStyle name="Note 5 9 2" xfId="27240" xr:uid="{00000000-0005-0000-0000-00006A6A0000}"/>
    <cellStyle name="Note 5 9 2 2" xfId="27241" xr:uid="{00000000-0005-0000-0000-00006B6A0000}"/>
    <cellStyle name="Note 5 9 2 3" xfId="27242" xr:uid="{00000000-0005-0000-0000-00006C6A0000}"/>
    <cellStyle name="Note 5 9 3" xfId="27243" xr:uid="{00000000-0005-0000-0000-00006D6A0000}"/>
    <cellStyle name="Note 5 9 4" xfId="27244" xr:uid="{00000000-0005-0000-0000-00006E6A0000}"/>
    <cellStyle name="Note 6" xfId="27245" xr:uid="{00000000-0005-0000-0000-00006F6A0000}"/>
    <cellStyle name="Note 6 10" xfId="27246" xr:uid="{00000000-0005-0000-0000-0000706A0000}"/>
    <cellStyle name="Note 6 10 2" xfId="27247" xr:uid="{00000000-0005-0000-0000-0000716A0000}"/>
    <cellStyle name="Note 6 10 3" xfId="27248" xr:uid="{00000000-0005-0000-0000-0000726A0000}"/>
    <cellStyle name="Note 6 11" xfId="27249" xr:uid="{00000000-0005-0000-0000-0000736A0000}"/>
    <cellStyle name="Note 6 12" xfId="27250" xr:uid="{00000000-0005-0000-0000-0000746A0000}"/>
    <cellStyle name="Note 6 2" xfId="27251" xr:uid="{00000000-0005-0000-0000-0000756A0000}"/>
    <cellStyle name="Note 6 2 10" xfId="27252" xr:uid="{00000000-0005-0000-0000-0000766A0000}"/>
    <cellStyle name="Note 6 2 2" xfId="27253" xr:uid="{00000000-0005-0000-0000-0000776A0000}"/>
    <cellStyle name="Note 6 2 2 2" xfId="27254" xr:uid="{00000000-0005-0000-0000-0000786A0000}"/>
    <cellStyle name="Note 6 2 2 2 2" xfId="27255" xr:uid="{00000000-0005-0000-0000-0000796A0000}"/>
    <cellStyle name="Note 6 2 2 2 3" xfId="27256" xr:uid="{00000000-0005-0000-0000-00007A6A0000}"/>
    <cellStyle name="Note 6 2 2 3" xfId="27257" xr:uid="{00000000-0005-0000-0000-00007B6A0000}"/>
    <cellStyle name="Note 6 2 2 4" xfId="27258" xr:uid="{00000000-0005-0000-0000-00007C6A0000}"/>
    <cellStyle name="Note 6 2 3" xfId="27259" xr:uid="{00000000-0005-0000-0000-00007D6A0000}"/>
    <cellStyle name="Note 6 2 3 2" xfId="27260" xr:uid="{00000000-0005-0000-0000-00007E6A0000}"/>
    <cellStyle name="Note 6 2 3 2 2" xfId="27261" xr:uid="{00000000-0005-0000-0000-00007F6A0000}"/>
    <cellStyle name="Note 6 2 3 2 3" xfId="27262" xr:uid="{00000000-0005-0000-0000-0000806A0000}"/>
    <cellStyle name="Note 6 2 3 3" xfId="27263" xr:uid="{00000000-0005-0000-0000-0000816A0000}"/>
    <cellStyle name="Note 6 2 3 4" xfId="27264" xr:uid="{00000000-0005-0000-0000-0000826A0000}"/>
    <cellStyle name="Note 6 2 4" xfId="27265" xr:uid="{00000000-0005-0000-0000-0000836A0000}"/>
    <cellStyle name="Note 6 2 4 2" xfId="27266" xr:uid="{00000000-0005-0000-0000-0000846A0000}"/>
    <cellStyle name="Note 6 2 4 2 2" xfId="27267" xr:uid="{00000000-0005-0000-0000-0000856A0000}"/>
    <cellStyle name="Note 6 2 4 2 3" xfId="27268" xr:uid="{00000000-0005-0000-0000-0000866A0000}"/>
    <cellStyle name="Note 6 2 4 3" xfId="27269" xr:uid="{00000000-0005-0000-0000-0000876A0000}"/>
    <cellStyle name="Note 6 2 4 4" xfId="27270" xr:uid="{00000000-0005-0000-0000-0000886A0000}"/>
    <cellStyle name="Note 6 2 5" xfId="27271" xr:uid="{00000000-0005-0000-0000-0000896A0000}"/>
    <cellStyle name="Note 6 2 5 2" xfId="27272" xr:uid="{00000000-0005-0000-0000-00008A6A0000}"/>
    <cellStyle name="Note 6 2 5 2 2" xfId="27273" xr:uid="{00000000-0005-0000-0000-00008B6A0000}"/>
    <cellStyle name="Note 6 2 5 2 3" xfId="27274" xr:uid="{00000000-0005-0000-0000-00008C6A0000}"/>
    <cellStyle name="Note 6 2 5 3" xfId="27275" xr:uid="{00000000-0005-0000-0000-00008D6A0000}"/>
    <cellStyle name="Note 6 2 5 4" xfId="27276" xr:uid="{00000000-0005-0000-0000-00008E6A0000}"/>
    <cellStyle name="Note 6 2 6" xfId="27277" xr:uid="{00000000-0005-0000-0000-00008F6A0000}"/>
    <cellStyle name="Note 6 2 6 2" xfId="27278" xr:uid="{00000000-0005-0000-0000-0000906A0000}"/>
    <cellStyle name="Note 6 2 6 2 2" xfId="27279" xr:uid="{00000000-0005-0000-0000-0000916A0000}"/>
    <cellStyle name="Note 6 2 6 2 3" xfId="27280" xr:uid="{00000000-0005-0000-0000-0000926A0000}"/>
    <cellStyle name="Note 6 2 6 3" xfId="27281" xr:uid="{00000000-0005-0000-0000-0000936A0000}"/>
    <cellStyle name="Note 6 2 6 4" xfId="27282" xr:uid="{00000000-0005-0000-0000-0000946A0000}"/>
    <cellStyle name="Note 6 2 7" xfId="27283" xr:uid="{00000000-0005-0000-0000-0000956A0000}"/>
    <cellStyle name="Note 6 2 7 2" xfId="27284" xr:uid="{00000000-0005-0000-0000-0000966A0000}"/>
    <cellStyle name="Note 6 2 7 2 2" xfId="27285" xr:uid="{00000000-0005-0000-0000-0000976A0000}"/>
    <cellStyle name="Note 6 2 7 2 3" xfId="27286" xr:uid="{00000000-0005-0000-0000-0000986A0000}"/>
    <cellStyle name="Note 6 2 7 3" xfId="27287" xr:uid="{00000000-0005-0000-0000-0000996A0000}"/>
    <cellStyle name="Note 6 2 7 4" xfId="27288" xr:uid="{00000000-0005-0000-0000-00009A6A0000}"/>
    <cellStyle name="Note 6 2 8" xfId="27289" xr:uid="{00000000-0005-0000-0000-00009B6A0000}"/>
    <cellStyle name="Note 6 2 8 2" xfId="27290" xr:uid="{00000000-0005-0000-0000-00009C6A0000}"/>
    <cellStyle name="Note 6 2 8 3" xfId="27291" xr:uid="{00000000-0005-0000-0000-00009D6A0000}"/>
    <cellStyle name="Note 6 2 9" xfId="27292" xr:uid="{00000000-0005-0000-0000-00009E6A0000}"/>
    <cellStyle name="Note 6 3" xfId="27293" xr:uid="{00000000-0005-0000-0000-00009F6A0000}"/>
    <cellStyle name="Note 6 3 10" xfId="27294" xr:uid="{00000000-0005-0000-0000-0000A06A0000}"/>
    <cellStyle name="Note 6 3 2" xfId="27295" xr:uid="{00000000-0005-0000-0000-0000A16A0000}"/>
    <cellStyle name="Note 6 3 2 2" xfId="27296" xr:uid="{00000000-0005-0000-0000-0000A26A0000}"/>
    <cellStyle name="Note 6 3 2 2 2" xfId="27297" xr:uid="{00000000-0005-0000-0000-0000A36A0000}"/>
    <cellStyle name="Note 6 3 2 2 3" xfId="27298" xr:uid="{00000000-0005-0000-0000-0000A46A0000}"/>
    <cellStyle name="Note 6 3 2 3" xfId="27299" xr:uid="{00000000-0005-0000-0000-0000A56A0000}"/>
    <cellStyle name="Note 6 3 2 4" xfId="27300" xr:uid="{00000000-0005-0000-0000-0000A66A0000}"/>
    <cellStyle name="Note 6 3 3" xfId="27301" xr:uid="{00000000-0005-0000-0000-0000A76A0000}"/>
    <cellStyle name="Note 6 3 3 2" xfId="27302" xr:uid="{00000000-0005-0000-0000-0000A86A0000}"/>
    <cellStyle name="Note 6 3 3 2 2" xfId="27303" xr:uid="{00000000-0005-0000-0000-0000A96A0000}"/>
    <cellStyle name="Note 6 3 3 2 3" xfId="27304" xr:uid="{00000000-0005-0000-0000-0000AA6A0000}"/>
    <cellStyle name="Note 6 3 3 3" xfId="27305" xr:uid="{00000000-0005-0000-0000-0000AB6A0000}"/>
    <cellStyle name="Note 6 3 3 4" xfId="27306" xr:uid="{00000000-0005-0000-0000-0000AC6A0000}"/>
    <cellStyle name="Note 6 3 4" xfId="27307" xr:uid="{00000000-0005-0000-0000-0000AD6A0000}"/>
    <cellStyle name="Note 6 3 4 2" xfId="27308" xr:uid="{00000000-0005-0000-0000-0000AE6A0000}"/>
    <cellStyle name="Note 6 3 4 2 2" xfId="27309" xr:uid="{00000000-0005-0000-0000-0000AF6A0000}"/>
    <cellStyle name="Note 6 3 4 2 3" xfId="27310" xr:uid="{00000000-0005-0000-0000-0000B06A0000}"/>
    <cellStyle name="Note 6 3 4 3" xfId="27311" xr:uid="{00000000-0005-0000-0000-0000B16A0000}"/>
    <cellStyle name="Note 6 3 4 4" xfId="27312" xr:uid="{00000000-0005-0000-0000-0000B26A0000}"/>
    <cellStyle name="Note 6 3 5" xfId="27313" xr:uid="{00000000-0005-0000-0000-0000B36A0000}"/>
    <cellStyle name="Note 6 3 5 2" xfId="27314" xr:uid="{00000000-0005-0000-0000-0000B46A0000}"/>
    <cellStyle name="Note 6 3 5 2 2" xfId="27315" xr:uid="{00000000-0005-0000-0000-0000B56A0000}"/>
    <cellStyle name="Note 6 3 5 2 3" xfId="27316" xr:uid="{00000000-0005-0000-0000-0000B66A0000}"/>
    <cellStyle name="Note 6 3 5 3" xfId="27317" xr:uid="{00000000-0005-0000-0000-0000B76A0000}"/>
    <cellStyle name="Note 6 3 5 4" xfId="27318" xr:uid="{00000000-0005-0000-0000-0000B86A0000}"/>
    <cellStyle name="Note 6 3 6" xfId="27319" xr:uid="{00000000-0005-0000-0000-0000B96A0000}"/>
    <cellStyle name="Note 6 3 6 2" xfId="27320" xr:uid="{00000000-0005-0000-0000-0000BA6A0000}"/>
    <cellStyle name="Note 6 3 6 2 2" xfId="27321" xr:uid="{00000000-0005-0000-0000-0000BB6A0000}"/>
    <cellStyle name="Note 6 3 6 2 3" xfId="27322" xr:uid="{00000000-0005-0000-0000-0000BC6A0000}"/>
    <cellStyle name="Note 6 3 6 3" xfId="27323" xr:uid="{00000000-0005-0000-0000-0000BD6A0000}"/>
    <cellStyle name="Note 6 3 6 4" xfId="27324" xr:uid="{00000000-0005-0000-0000-0000BE6A0000}"/>
    <cellStyle name="Note 6 3 7" xfId="27325" xr:uid="{00000000-0005-0000-0000-0000BF6A0000}"/>
    <cellStyle name="Note 6 3 7 2" xfId="27326" xr:uid="{00000000-0005-0000-0000-0000C06A0000}"/>
    <cellStyle name="Note 6 3 7 2 2" xfId="27327" xr:uid="{00000000-0005-0000-0000-0000C16A0000}"/>
    <cellStyle name="Note 6 3 7 2 3" xfId="27328" xr:uid="{00000000-0005-0000-0000-0000C26A0000}"/>
    <cellStyle name="Note 6 3 7 3" xfId="27329" xr:uid="{00000000-0005-0000-0000-0000C36A0000}"/>
    <cellStyle name="Note 6 3 7 4" xfId="27330" xr:uid="{00000000-0005-0000-0000-0000C46A0000}"/>
    <cellStyle name="Note 6 3 8" xfId="27331" xr:uid="{00000000-0005-0000-0000-0000C56A0000}"/>
    <cellStyle name="Note 6 3 8 2" xfId="27332" xr:uid="{00000000-0005-0000-0000-0000C66A0000}"/>
    <cellStyle name="Note 6 3 8 3" xfId="27333" xr:uid="{00000000-0005-0000-0000-0000C76A0000}"/>
    <cellStyle name="Note 6 3 9" xfId="27334" xr:uid="{00000000-0005-0000-0000-0000C86A0000}"/>
    <cellStyle name="Note 6 4" xfId="27335" xr:uid="{00000000-0005-0000-0000-0000C96A0000}"/>
    <cellStyle name="Note 6 4 2" xfId="27336" xr:uid="{00000000-0005-0000-0000-0000CA6A0000}"/>
    <cellStyle name="Note 6 4 2 2" xfId="27337" xr:uid="{00000000-0005-0000-0000-0000CB6A0000}"/>
    <cellStyle name="Note 6 4 2 3" xfId="27338" xr:uid="{00000000-0005-0000-0000-0000CC6A0000}"/>
    <cellStyle name="Note 6 4 3" xfId="27339" xr:uid="{00000000-0005-0000-0000-0000CD6A0000}"/>
    <cellStyle name="Note 6 4 4" xfId="27340" xr:uid="{00000000-0005-0000-0000-0000CE6A0000}"/>
    <cellStyle name="Note 6 5" xfId="27341" xr:uid="{00000000-0005-0000-0000-0000CF6A0000}"/>
    <cellStyle name="Note 6 5 2" xfId="27342" xr:uid="{00000000-0005-0000-0000-0000D06A0000}"/>
    <cellStyle name="Note 6 5 2 2" xfId="27343" xr:uid="{00000000-0005-0000-0000-0000D16A0000}"/>
    <cellStyle name="Note 6 5 2 3" xfId="27344" xr:uid="{00000000-0005-0000-0000-0000D26A0000}"/>
    <cellStyle name="Note 6 5 3" xfId="27345" xr:uid="{00000000-0005-0000-0000-0000D36A0000}"/>
    <cellStyle name="Note 6 5 4" xfId="27346" xr:uid="{00000000-0005-0000-0000-0000D46A0000}"/>
    <cellStyle name="Note 6 6" xfId="27347" xr:uid="{00000000-0005-0000-0000-0000D56A0000}"/>
    <cellStyle name="Note 6 6 2" xfId="27348" xr:uid="{00000000-0005-0000-0000-0000D66A0000}"/>
    <cellStyle name="Note 6 6 2 2" xfId="27349" xr:uid="{00000000-0005-0000-0000-0000D76A0000}"/>
    <cellStyle name="Note 6 6 2 3" xfId="27350" xr:uid="{00000000-0005-0000-0000-0000D86A0000}"/>
    <cellStyle name="Note 6 6 3" xfId="27351" xr:uid="{00000000-0005-0000-0000-0000D96A0000}"/>
    <cellStyle name="Note 6 6 4" xfId="27352" xr:uid="{00000000-0005-0000-0000-0000DA6A0000}"/>
    <cellStyle name="Note 6 7" xfId="27353" xr:uid="{00000000-0005-0000-0000-0000DB6A0000}"/>
    <cellStyle name="Note 6 7 2" xfId="27354" xr:uid="{00000000-0005-0000-0000-0000DC6A0000}"/>
    <cellStyle name="Note 6 7 2 2" xfId="27355" xr:uid="{00000000-0005-0000-0000-0000DD6A0000}"/>
    <cellStyle name="Note 6 7 2 3" xfId="27356" xr:uid="{00000000-0005-0000-0000-0000DE6A0000}"/>
    <cellStyle name="Note 6 7 3" xfId="27357" xr:uid="{00000000-0005-0000-0000-0000DF6A0000}"/>
    <cellStyle name="Note 6 7 4" xfId="27358" xr:uid="{00000000-0005-0000-0000-0000E06A0000}"/>
    <cellStyle name="Note 6 8" xfId="27359" xr:uid="{00000000-0005-0000-0000-0000E16A0000}"/>
    <cellStyle name="Note 6 8 2" xfId="27360" xr:uid="{00000000-0005-0000-0000-0000E26A0000}"/>
    <cellStyle name="Note 6 8 2 2" xfId="27361" xr:uid="{00000000-0005-0000-0000-0000E36A0000}"/>
    <cellStyle name="Note 6 8 2 3" xfId="27362" xr:uid="{00000000-0005-0000-0000-0000E46A0000}"/>
    <cellStyle name="Note 6 8 3" xfId="27363" xr:uid="{00000000-0005-0000-0000-0000E56A0000}"/>
    <cellStyle name="Note 6 8 4" xfId="27364" xr:uid="{00000000-0005-0000-0000-0000E66A0000}"/>
    <cellStyle name="Note 6 9" xfId="27365" xr:uid="{00000000-0005-0000-0000-0000E76A0000}"/>
    <cellStyle name="Note 6 9 2" xfId="27366" xr:uid="{00000000-0005-0000-0000-0000E86A0000}"/>
    <cellStyle name="Note 6 9 2 2" xfId="27367" xr:uid="{00000000-0005-0000-0000-0000E96A0000}"/>
    <cellStyle name="Note 6 9 2 3" xfId="27368" xr:uid="{00000000-0005-0000-0000-0000EA6A0000}"/>
    <cellStyle name="Note 6 9 3" xfId="27369" xr:uid="{00000000-0005-0000-0000-0000EB6A0000}"/>
    <cellStyle name="Note 6 9 4" xfId="27370" xr:uid="{00000000-0005-0000-0000-0000EC6A0000}"/>
    <cellStyle name="Note 7" xfId="27371" xr:uid="{00000000-0005-0000-0000-0000ED6A0000}"/>
    <cellStyle name="Note 7 10" xfId="27372" xr:uid="{00000000-0005-0000-0000-0000EE6A0000}"/>
    <cellStyle name="Note 7 10 2" xfId="27373" xr:uid="{00000000-0005-0000-0000-0000EF6A0000}"/>
    <cellStyle name="Note 7 10 3" xfId="27374" xr:uid="{00000000-0005-0000-0000-0000F06A0000}"/>
    <cellStyle name="Note 7 11" xfId="27375" xr:uid="{00000000-0005-0000-0000-0000F16A0000}"/>
    <cellStyle name="Note 7 12" xfId="27376" xr:uid="{00000000-0005-0000-0000-0000F26A0000}"/>
    <cellStyle name="Note 7 2" xfId="27377" xr:uid="{00000000-0005-0000-0000-0000F36A0000}"/>
    <cellStyle name="Note 7 2 10" xfId="27378" xr:uid="{00000000-0005-0000-0000-0000F46A0000}"/>
    <cellStyle name="Note 7 2 2" xfId="27379" xr:uid="{00000000-0005-0000-0000-0000F56A0000}"/>
    <cellStyle name="Note 7 2 2 2" xfId="27380" xr:uid="{00000000-0005-0000-0000-0000F66A0000}"/>
    <cellStyle name="Note 7 2 2 2 2" xfId="27381" xr:uid="{00000000-0005-0000-0000-0000F76A0000}"/>
    <cellStyle name="Note 7 2 2 2 3" xfId="27382" xr:uid="{00000000-0005-0000-0000-0000F86A0000}"/>
    <cellStyle name="Note 7 2 2 3" xfId="27383" xr:uid="{00000000-0005-0000-0000-0000F96A0000}"/>
    <cellStyle name="Note 7 2 2 4" xfId="27384" xr:uid="{00000000-0005-0000-0000-0000FA6A0000}"/>
    <cellStyle name="Note 7 2 3" xfId="27385" xr:uid="{00000000-0005-0000-0000-0000FB6A0000}"/>
    <cellStyle name="Note 7 2 3 2" xfId="27386" xr:uid="{00000000-0005-0000-0000-0000FC6A0000}"/>
    <cellStyle name="Note 7 2 3 2 2" xfId="27387" xr:uid="{00000000-0005-0000-0000-0000FD6A0000}"/>
    <cellStyle name="Note 7 2 3 2 3" xfId="27388" xr:uid="{00000000-0005-0000-0000-0000FE6A0000}"/>
    <cellStyle name="Note 7 2 3 3" xfId="27389" xr:uid="{00000000-0005-0000-0000-0000FF6A0000}"/>
    <cellStyle name="Note 7 2 3 4" xfId="27390" xr:uid="{00000000-0005-0000-0000-0000006B0000}"/>
    <cellStyle name="Note 7 2 4" xfId="27391" xr:uid="{00000000-0005-0000-0000-0000016B0000}"/>
    <cellStyle name="Note 7 2 4 2" xfId="27392" xr:uid="{00000000-0005-0000-0000-0000026B0000}"/>
    <cellStyle name="Note 7 2 4 2 2" xfId="27393" xr:uid="{00000000-0005-0000-0000-0000036B0000}"/>
    <cellStyle name="Note 7 2 4 2 3" xfId="27394" xr:uid="{00000000-0005-0000-0000-0000046B0000}"/>
    <cellStyle name="Note 7 2 4 3" xfId="27395" xr:uid="{00000000-0005-0000-0000-0000056B0000}"/>
    <cellStyle name="Note 7 2 4 4" xfId="27396" xr:uid="{00000000-0005-0000-0000-0000066B0000}"/>
    <cellStyle name="Note 7 2 5" xfId="27397" xr:uid="{00000000-0005-0000-0000-0000076B0000}"/>
    <cellStyle name="Note 7 2 5 2" xfId="27398" xr:uid="{00000000-0005-0000-0000-0000086B0000}"/>
    <cellStyle name="Note 7 2 5 2 2" xfId="27399" xr:uid="{00000000-0005-0000-0000-0000096B0000}"/>
    <cellStyle name="Note 7 2 5 2 3" xfId="27400" xr:uid="{00000000-0005-0000-0000-00000A6B0000}"/>
    <cellStyle name="Note 7 2 5 3" xfId="27401" xr:uid="{00000000-0005-0000-0000-00000B6B0000}"/>
    <cellStyle name="Note 7 2 5 4" xfId="27402" xr:uid="{00000000-0005-0000-0000-00000C6B0000}"/>
    <cellStyle name="Note 7 2 6" xfId="27403" xr:uid="{00000000-0005-0000-0000-00000D6B0000}"/>
    <cellStyle name="Note 7 2 6 2" xfId="27404" xr:uid="{00000000-0005-0000-0000-00000E6B0000}"/>
    <cellStyle name="Note 7 2 6 2 2" xfId="27405" xr:uid="{00000000-0005-0000-0000-00000F6B0000}"/>
    <cellStyle name="Note 7 2 6 2 3" xfId="27406" xr:uid="{00000000-0005-0000-0000-0000106B0000}"/>
    <cellStyle name="Note 7 2 6 3" xfId="27407" xr:uid="{00000000-0005-0000-0000-0000116B0000}"/>
    <cellStyle name="Note 7 2 6 4" xfId="27408" xr:uid="{00000000-0005-0000-0000-0000126B0000}"/>
    <cellStyle name="Note 7 2 7" xfId="27409" xr:uid="{00000000-0005-0000-0000-0000136B0000}"/>
    <cellStyle name="Note 7 2 7 2" xfId="27410" xr:uid="{00000000-0005-0000-0000-0000146B0000}"/>
    <cellStyle name="Note 7 2 7 2 2" xfId="27411" xr:uid="{00000000-0005-0000-0000-0000156B0000}"/>
    <cellStyle name="Note 7 2 7 2 3" xfId="27412" xr:uid="{00000000-0005-0000-0000-0000166B0000}"/>
    <cellStyle name="Note 7 2 7 3" xfId="27413" xr:uid="{00000000-0005-0000-0000-0000176B0000}"/>
    <cellStyle name="Note 7 2 7 4" xfId="27414" xr:uid="{00000000-0005-0000-0000-0000186B0000}"/>
    <cellStyle name="Note 7 2 8" xfId="27415" xr:uid="{00000000-0005-0000-0000-0000196B0000}"/>
    <cellStyle name="Note 7 2 8 2" xfId="27416" xr:uid="{00000000-0005-0000-0000-00001A6B0000}"/>
    <cellStyle name="Note 7 2 8 3" xfId="27417" xr:uid="{00000000-0005-0000-0000-00001B6B0000}"/>
    <cellStyle name="Note 7 2 9" xfId="27418" xr:uid="{00000000-0005-0000-0000-00001C6B0000}"/>
    <cellStyle name="Note 7 3" xfId="27419" xr:uid="{00000000-0005-0000-0000-00001D6B0000}"/>
    <cellStyle name="Note 7 3 10" xfId="27420" xr:uid="{00000000-0005-0000-0000-00001E6B0000}"/>
    <cellStyle name="Note 7 3 2" xfId="27421" xr:uid="{00000000-0005-0000-0000-00001F6B0000}"/>
    <cellStyle name="Note 7 3 2 2" xfId="27422" xr:uid="{00000000-0005-0000-0000-0000206B0000}"/>
    <cellStyle name="Note 7 3 2 2 2" xfId="27423" xr:uid="{00000000-0005-0000-0000-0000216B0000}"/>
    <cellStyle name="Note 7 3 2 2 3" xfId="27424" xr:uid="{00000000-0005-0000-0000-0000226B0000}"/>
    <cellStyle name="Note 7 3 2 3" xfId="27425" xr:uid="{00000000-0005-0000-0000-0000236B0000}"/>
    <cellStyle name="Note 7 3 2 4" xfId="27426" xr:uid="{00000000-0005-0000-0000-0000246B0000}"/>
    <cellStyle name="Note 7 3 3" xfId="27427" xr:uid="{00000000-0005-0000-0000-0000256B0000}"/>
    <cellStyle name="Note 7 3 3 2" xfId="27428" xr:uid="{00000000-0005-0000-0000-0000266B0000}"/>
    <cellStyle name="Note 7 3 3 2 2" xfId="27429" xr:uid="{00000000-0005-0000-0000-0000276B0000}"/>
    <cellStyle name="Note 7 3 3 2 3" xfId="27430" xr:uid="{00000000-0005-0000-0000-0000286B0000}"/>
    <cellStyle name="Note 7 3 3 3" xfId="27431" xr:uid="{00000000-0005-0000-0000-0000296B0000}"/>
    <cellStyle name="Note 7 3 3 4" xfId="27432" xr:uid="{00000000-0005-0000-0000-00002A6B0000}"/>
    <cellStyle name="Note 7 3 4" xfId="27433" xr:uid="{00000000-0005-0000-0000-00002B6B0000}"/>
    <cellStyle name="Note 7 3 4 2" xfId="27434" xr:uid="{00000000-0005-0000-0000-00002C6B0000}"/>
    <cellStyle name="Note 7 3 4 2 2" xfId="27435" xr:uid="{00000000-0005-0000-0000-00002D6B0000}"/>
    <cellStyle name="Note 7 3 4 2 3" xfId="27436" xr:uid="{00000000-0005-0000-0000-00002E6B0000}"/>
    <cellStyle name="Note 7 3 4 3" xfId="27437" xr:uid="{00000000-0005-0000-0000-00002F6B0000}"/>
    <cellStyle name="Note 7 3 4 4" xfId="27438" xr:uid="{00000000-0005-0000-0000-0000306B0000}"/>
    <cellStyle name="Note 7 3 5" xfId="27439" xr:uid="{00000000-0005-0000-0000-0000316B0000}"/>
    <cellStyle name="Note 7 3 5 2" xfId="27440" xr:uid="{00000000-0005-0000-0000-0000326B0000}"/>
    <cellStyle name="Note 7 3 5 2 2" xfId="27441" xr:uid="{00000000-0005-0000-0000-0000336B0000}"/>
    <cellStyle name="Note 7 3 5 2 3" xfId="27442" xr:uid="{00000000-0005-0000-0000-0000346B0000}"/>
    <cellStyle name="Note 7 3 5 3" xfId="27443" xr:uid="{00000000-0005-0000-0000-0000356B0000}"/>
    <cellStyle name="Note 7 3 5 4" xfId="27444" xr:uid="{00000000-0005-0000-0000-0000366B0000}"/>
    <cellStyle name="Note 7 3 6" xfId="27445" xr:uid="{00000000-0005-0000-0000-0000376B0000}"/>
    <cellStyle name="Note 7 3 6 2" xfId="27446" xr:uid="{00000000-0005-0000-0000-0000386B0000}"/>
    <cellStyle name="Note 7 3 6 2 2" xfId="27447" xr:uid="{00000000-0005-0000-0000-0000396B0000}"/>
    <cellStyle name="Note 7 3 6 2 3" xfId="27448" xr:uid="{00000000-0005-0000-0000-00003A6B0000}"/>
    <cellStyle name="Note 7 3 6 3" xfId="27449" xr:uid="{00000000-0005-0000-0000-00003B6B0000}"/>
    <cellStyle name="Note 7 3 6 4" xfId="27450" xr:uid="{00000000-0005-0000-0000-00003C6B0000}"/>
    <cellStyle name="Note 7 3 7" xfId="27451" xr:uid="{00000000-0005-0000-0000-00003D6B0000}"/>
    <cellStyle name="Note 7 3 7 2" xfId="27452" xr:uid="{00000000-0005-0000-0000-00003E6B0000}"/>
    <cellStyle name="Note 7 3 7 2 2" xfId="27453" xr:uid="{00000000-0005-0000-0000-00003F6B0000}"/>
    <cellStyle name="Note 7 3 7 2 3" xfId="27454" xr:uid="{00000000-0005-0000-0000-0000406B0000}"/>
    <cellStyle name="Note 7 3 7 3" xfId="27455" xr:uid="{00000000-0005-0000-0000-0000416B0000}"/>
    <cellStyle name="Note 7 3 7 4" xfId="27456" xr:uid="{00000000-0005-0000-0000-0000426B0000}"/>
    <cellStyle name="Note 7 3 8" xfId="27457" xr:uid="{00000000-0005-0000-0000-0000436B0000}"/>
    <cellStyle name="Note 7 3 8 2" xfId="27458" xr:uid="{00000000-0005-0000-0000-0000446B0000}"/>
    <cellStyle name="Note 7 3 8 3" xfId="27459" xr:uid="{00000000-0005-0000-0000-0000456B0000}"/>
    <cellStyle name="Note 7 3 9" xfId="27460" xr:uid="{00000000-0005-0000-0000-0000466B0000}"/>
    <cellStyle name="Note 7 4" xfId="27461" xr:uid="{00000000-0005-0000-0000-0000476B0000}"/>
    <cellStyle name="Note 7 4 2" xfId="27462" xr:uid="{00000000-0005-0000-0000-0000486B0000}"/>
    <cellStyle name="Note 7 4 2 2" xfId="27463" xr:uid="{00000000-0005-0000-0000-0000496B0000}"/>
    <cellStyle name="Note 7 4 2 3" xfId="27464" xr:uid="{00000000-0005-0000-0000-00004A6B0000}"/>
    <cellStyle name="Note 7 4 3" xfId="27465" xr:uid="{00000000-0005-0000-0000-00004B6B0000}"/>
    <cellStyle name="Note 7 4 4" xfId="27466" xr:uid="{00000000-0005-0000-0000-00004C6B0000}"/>
    <cellStyle name="Note 7 5" xfId="27467" xr:uid="{00000000-0005-0000-0000-00004D6B0000}"/>
    <cellStyle name="Note 7 5 2" xfId="27468" xr:uid="{00000000-0005-0000-0000-00004E6B0000}"/>
    <cellStyle name="Note 7 5 2 2" xfId="27469" xr:uid="{00000000-0005-0000-0000-00004F6B0000}"/>
    <cellStyle name="Note 7 5 2 3" xfId="27470" xr:uid="{00000000-0005-0000-0000-0000506B0000}"/>
    <cellStyle name="Note 7 5 3" xfId="27471" xr:uid="{00000000-0005-0000-0000-0000516B0000}"/>
    <cellStyle name="Note 7 5 4" xfId="27472" xr:uid="{00000000-0005-0000-0000-0000526B0000}"/>
    <cellStyle name="Note 7 6" xfId="27473" xr:uid="{00000000-0005-0000-0000-0000536B0000}"/>
    <cellStyle name="Note 7 6 2" xfId="27474" xr:uid="{00000000-0005-0000-0000-0000546B0000}"/>
    <cellStyle name="Note 7 6 2 2" xfId="27475" xr:uid="{00000000-0005-0000-0000-0000556B0000}"/>
    <cellStyle name="Note 7 6 2 3" xfId="27476" xr:uid="{00000000-0005-0000-0000-0000566B0000}"/>
    <cellStyle name="Note 7 6 3" xfId="27477" xr:uid="{00000000-0005-0000-0000-0000576B0000}"/>
    <cellStyle name="Note 7 6 4" xfId="27478" xr:uid="{00000000-0005-0000-0000-0000586B0000}"/>
    <cellStyle name="Note 7 7" xfId="27479" xr:uid="{00000000-0005-0000-0000-0000596B0000}"/>
    <cellStyle name="Note 7 7 2" xfId="27480" xr:uid="{00000000-0005-0000-0000-00005A6B0000}"/>
    <cellStyle name="Note 7 7 2 2" xfId="27481" xr:uid="{00000000-0005-0000-0000-00005B6B0000}"/>
    <cellStyle name="Note 7 7 2 3" xfId="27482" xr:uid="{00000000-0005-0000-0000-00005C6B0000}"/>
    <cellStyle name="Note 7 7 3" xfId="27483" xr:uid="{00000000-0005-0000-0000-00005D6B0000}"/>
    <cellStyle name="Note 7 7 4" xfId="27484" xr:uid="{00000000-0005-0000-0000-00005E6B0000}"/>
    <cellStyle name="Note 7 8" xfId="27485" xr:uid="{00000000-0005-0000-0000-00005F6B0000}"/>
    <cellStyle name="Note 7 8 2" xfId="27486" xr:uid="{00000000-0005-0000-0000-0000606B0000}"/>
    <cellStyle name="Note 7 8 2 2" xfId="27487" xr:uid="{00000000-0005-0000-0000-0000616B0000}"/>
    <cellStyle name="Note 7 8 2 3" xfId="27488" xr:uid="{00000000-0005-0000-0000-0000626B0000}"/>
    <cellStyle name="Note 7 8 3" xfId="27489" xr:uid="{00000000-0005-0000-0000-0000636B0000}"/>
    <cellStyle name="Note 7 8 4" xfId="27490" xr:uid="{00000000-0005-0000-0000-0000646B0000}"/>
    <cellStyle name="Note 7 9" xfId="27491" xr:uid="{00000000-0005-0000-0000-0000656B0000}"/>
    <cellStyle name="Note 7 9 2" xfId="27492" xr:uid="{00000000-0005-0000-0000-0000666B0000}"/>
    <cellStyle name="Note 7 9 2 2" xfId="27493" xr:uid="{00000000-0005-0000-0000-0000676B0000}"/>
    <cellStyle name="Note 7 9 2 3" xfId="27494" xr:uid="{00000000-0005-0000-0000-0000686B0000}"/>
    <cellStyle name="Note 7 9 3" xfId="27495" xr:uid="{00000000-0005-0000-0000-0000696B0000}"/>
    <cellStyle name="Note 7 9 4" xfId="27496" xr:uid="{00000000-0005-0000-0000-00006A6B0000}"/>
    <cellStyle name="Note 8" xfId="27497" xr:uid="{00000000-0005-0000-0000-00006B6B0000}"/>
    <cellStyle name="Note 8 10" xfId="27498" xr:uid="{00000000-0005-0000-0000-00006C6B0000}"/>
    <cellStyle name="Note 8 2" xfId="27499" xr:uid="{00000000-0005-0000-0000-00006D6B0000}"/>
    <cellStyle name="Note 8 2 2" xfId="27500" xr:uid="{00000000-0005-0000-0000-00006E6B0000}"/>
    <cellStyle name="Note 8 2 2 2" xfId="27501" xr:uid="{00000000-0005-0000-0000-00006F6B0000}"/>
    <cellStyle name="Note 8 2 2 3" xfId="27502" xr:uid="{00000000-0005-0000-0000-0000706B0000}"/>
    <cellStyle name="Note 8 2 3" xfId="27503" xr:uid="{00000000-0005-0000-0000-0000716B0000}"/>
    <cellStyle name="Note 8 2 4" xfId="27504" xr:uid="{00000000-0005-0000-0000-0000726B0000}"/>
    <cellStyle name="Note 8 3" xfId="27505" xr:uid="{00000000-0005-0000-0000-0000736B0000}"/>
    <cellStyle name="Note 8 3 2" xfId="27506" xr:uid="{00000000-0005-0000-0000-0000746B0000}"/>
    <cellStyle name="Note 8 3 2 2" xfId="27507" xr:uid="{00000000-0005-0000-0000-0000756B0000}"/>
    <cellStyle name="Note 8 3 2 3" xfId="27508" xr:uid="{00000000-0005-0000-0000-0000766B0000}"/>
    <cellStyle name="Note 8 3 3" xfId="27509" xr:uid="{00000000-0005-0000-0000-0000776B0000}"/>
    <cellStyle name="Note 8 3 4" xfId="27510" xr:uid="{00000000-0005-0000-0000-0000786B0000}"/>
    <cellStyle name="Note 8 4" xfId="27511" xr:uid="{00000000-0005-0000-0000-0000796B0000}"/>
    <cellStyle name="Note 8 4 2" xfId="27512" xr:uid="{00000000-0005-0000-0000-00007A6B0000}"/>
    <cellStyle name="Note 8 4 2 2" xfId="27513" xr:uid="{00000000-0005-0000-0000-00007B6B0000}"/>
    <cellStyle name="Note 8 4 2 3" xfId="27514" xr:uid="{00000000-0005-0000-0000-00007C6B0000}"/>
    <cellStyle name="Note 8 4 3" xfId="27515" xr:uid="{00000000-0005-0000-0000-00007D6B0000}"/>
    <cellStyle name="Note 8 4 4" xfId="27516" xr:uid="{00000000-0005-0000-0000-00007E6B0000}"/>
    <cellStyle name="Note 8 5" xfId="27517" xr:uid="{00000000-0005-0000-0000-00007F6B0000}"/>
    <cellStyle name="Note 8 5 2" xfId="27518" xr:uid="{00000000-0005-0000-0000-0000806B0000}"/>
    <cellStyle name="Note 8 5 2 2" xfId="27519" xr:uid="{00000000-0005-0000-0000-0000816B0000}"/>
    <cellStyle name="Note 8 5 2 3" xfId="27520" xr:uid="{00000000-0005-0000-0000-0000826B0000}"/>
    <cellStyle name="Note 8 5 3" xfId="27521" xr:uid="{00000000-0005-0000-0000-0000836B0000}"/>
    <cellStyle name="Note 8 5 4" xfId="27522" xr:uid="{00000000-0005-0000-0000-0000846B0000}"/>
    <cellStyle name="Note 8 6" xfId="27523" xr:uid="{00000000-0005-0000-0000-0000856B0000}"/>
    <cellStyle name="Note 8 6 2" xfId="27524" xr:uid="{00000000-0005-0000-0000-0000866B0000}"/>
    <cellStyle name="Note 8 6 2 2" xfId="27525" xr:uid="{00000000-0005-0000-0000-0000876B0000}"/>
    <cellStyle name="Note 8 6 2 3" xfId="27526" xr:uid="{00000000-0005-0000-0000-0000886B0000}"/>
    <cellStyle name="Note 8 6 3" xfId="27527" xr:uid="{00000000-0005-0000-0000-0000896B0000}"/>
    <cellStyle name="Note 8 6 4" xfId="27528" xr:uid="{00000000-0005-0000-0000-00008A6B0000}"/>
    <cellStyle name="Note 8 7" xfId="27529" xr:uid="{00000000-0005-0000-0000-00008B6B0000}"/>
    <cellStyle name="Note 8 7 2" xfId="27530" xr:uid="{00000000-0005-0000-0000-00008C6B0000}"/>
    <cellStyle name="Note 8 7 2 2" xfId="27531" xr:uid="{00000000-0005-0000-0000-00008D6B0000}"/>
    <cellStyle name="Note 8 7 2 3" xfId="27532" xr:uid="{00000000-0005-0000-0000-00008E6B0000}"/>
    <cellStyle name="Note 8 7 3" xfId="27533" xr:uid="{00000000-0005-0000-0000-00008F6B0000}"/>
    <cellStyle name="Note 8 7 4" xfId="27534" xr:uid="{00000000-0005-0000-0000-0000906B0000}"/>
    <cellStyle name="Note 8 8" xfId="27535" xr:uid="{00000000-0005-0000-0000-0000916B0000}"/>
    <cellStyle name="Note 8 8 2" xfId="27536" xr:uid="{00000000-0005-0000-0000-0000926B0000}"/>
    <cellStyle name="Note 8 8 3" xfId="27537" xr:uid="{00000000-0005-0000-0000-0000936B0000}"/>
    <cellStyle name="Note 8 9" xfId="27538" xr:uid="{00000000-0005-0000-0000-0000946B0000}"/>
    <cellStyle name="Note 9" xfId="27539" xr:uid="{00000000-0005-0000-0000-0000956B0000}"/>
    <cellStyle name="Note 9 10" xfId="27540" xr:uid="{00000000-0005-0000-0000-0000966B0000}"/>
    <cellStyle name="Note 9 2" xfId="27541" xr:uid="{00000000-0005-0000-0000-0000976B0000}"/>
    <cellStyle name="Note 9 2 2" xfId="27542" xr:uid="{00000000-0005-0000-0000-0000986B0000}"/>
    <cellStyle name="Note 9 2 2 2" xfId="27543" xr:uid="{00000000-0005-0000-0000-0000996B0000}"/>
    <cellStyle name="Note 9 2 2 3" xfId="27544" xr:uid="{00000000-0005-0000-0000-00009A6B0000}"/>
    <cellStyle name="Note 9 2 3" xfId="27545" xr:uid="{00000000-0005-0000-0000-00009B6B0000}"/>
    <cellStyle name="Note 9 2 4" xfId="27546" xr:uid="{00000000-0005-0000-0000-00009C6B0000}"/>
    <cellStyle name="Note 9 3" xfId="27547" xr:uid="{00000000-0005-0000-0000-00009D6B0000}"/>
    <cellStyle name="Note 9 3 2" xfId="27548" xr:uid="{00000000-0005-0000-0000-00009E6B0000}"/>
    <cellStyle name="Note 9 3 2 2" xfId="27549" xr:uid="{00000000-0005-0000-0000-00009F6B0000}"/>
    <cellStyle name="Note 9 3 2 3" xfId="27550" xr:uid="{00000000-0005-0000-0000-0000A06B0000}"/>
    <cellStyle name="Note 9 3 3" xfId="27551" xr:uid="{00000000-0005-0000-0000-0000A16B0000}"/>
    <cellStyle name="Note 9 3 4" xfId="27552" xr:uid="{00000000-0005-0000-0000-0000A26B0000}"/>
    <cellStyle name="Note 9 4" xfId="27553" xr:uid="{00000000-0005-0000-0000-0000A36B0000}"/>
    <cellStyle name="Note 9 4 2" xfId="27554" xr:uid="{00000000-0005-0000-0000-0000A46B0000}"/>
    <cellStyle name="Note 9 4 2 2" xfId="27555" xr:uid="{00000000-0005-0000-0000-0000A56B0000}"/>
    <cellStyle name="Note 9 4 2 3" xfId="27556" xr:uid="{00000000-0005-0000-0000-0000A66B0000}"/>
    <cellStyle name="Note 9 4 3" xfId="27557" xr:uid="{00000000-0005-0000-0000-0000A76B0000}"/>
    <cellStyle name="Note 9 4 4" xfId="27558" xr:uid="{00000000-0005-0000-0000-0000A86B0000}"/>
    <cellStyle name="Note 9 5" xfId="27559" xr:uid="{00000000-0005-0000-0000-0000A96B0000}"/>
    <cellStyle name="Note 9 5 2" xfId="27560" xr:uid="{00000000-0005-0000-0000-0000AA6B0000}"/>
    <cellStyle name="Note 9 5 2 2" xfId="27561" xr:uid="{00000000-0005-0000-0000-0000AB6B0000}"/>
    <cellStyle name="Note 9 5 2 3" xfId="27562" xr:uid="{00000000-0005-0000-0000-0000AC6B0000}"/>
    <cellStyle name="Note 9 5 3" xfId="27563" xr:uid="{00000000-0005-0000-0000-0000AD6B0000}"/>
    <cellStyle name="Note 9 5 4" xfId="27564" xr:uid="{00000000-0005-0000-0000-0000AE6B0000}"/>
    <cellStyle name="Note 9 6" xfId="27565" xr:uid="{00000000-0005-0000-0000-0000AF6B0000}"/>
    <cellStyle name="Note 9 6 2" xfId="27566" xr:uid="{00000000-0005-0000-0000-0000B06B0000}"/>
    <cellStyle name="Note 9 6 2 2" xfId="27567" xr:uid="{00000000-0005-0000-0000-0000B16B0000}"/>
    <cellStyle name="Note 9 6 2 3" xfId="27568" xr:uid="{00000000-0005-0000-0000-0000B26B0000}"/>
    <cellStyle name="Note 9 6 3" xfId="27569" xr:uid="{00000000-0005-0000-0000-0000B36B0000}"/>
    <cellStyle name="Note 9 6 4" xfId="27570" xr:uid="{00000000-0005-0000-0000-0000B46B0000}"/>
    <cellStyle name="Note 9 7" xfId="27571" xr:uid="{00000000-0005-0000-0000-0000B56B0000}"/>
    <cellStyle name="Note 9 7 2" xfId="27572" xr:uid="{00000000-0005-0000-0000-0000B66B0000}"/>
    <cellStyle name="Note 9 7 2 2" xfId="27573" xr:uid="{00000000-0005-0000-0000-0000B76B0000}"/>
    <cellStyle name="Note 9 7 2 3" xfId="27574" xr:uid="{00000000-0005-0000-0000-0000B86B0000}"/>
    <cellStyle name="Note 9 7 3" xfId="27575" xr:uid="{00000000-0005-0000-0000-0000B96B0000}"/>
    <cellStyle name="Note 9 7 4" xfId="27576" xr:uid="{00000000-0005-0000-0000-0000BA6B0000}"/>
    <cellStyle name="Note 9 8" xfId="27577" xr:uid="{00000000-0005-0000-0000-0000BB6B0000}"/>
    <cellStyle name="Note 9 8 2" xfId="27578" xr:uid="{00000000-0005-0000-0000-0000BC6B0000}"/>
    <cellStyle name="Note 9 8 3" xfId="27579" xr:uid="{00000000-0005-0000-0000-0000BD6B0000}"/>
    <cellStyle name="Note 9 9" xfId="27580" xr:uid="{00000000-0005-0000-0000-0000BE6B0000}"/>
    <cellStyle name="Output 2" xfId="27581" xr:uid="{00000000-0005-0000-0000-0000BF6B0000}"/>
    <cellStyle name="Output 3" xfId="27582" xr:uid="{00000000-0005-0000-0000-0000C06B0000}"/>
    <cellStyle name="Output 4" xfId="27583" xr:uid="{00000000-0005-0000-0000-0000C16B0000}"/>
    <cellStyle name="Percent 2" xfId="27584" xr:uid="{00000000-0005-0000-0000-0000C26B0000}"/>
    <cellStyle name="Percent 2 2" xfId="27585" xr:uid="{00000000-0005-0000-0000-0000C36B0000}"/>
    <cellStyle name="Percent 2 2 2" xfId="27586" xr:uid="{00000000-0005-0000-0000-0000C46B0000}"/>
    <cellStyle name="Percent 2 2 2 2" xfId="27587" xr:uid="{00000000-0005-0000-0000-0000C56B0000}"/>
    <cellStyle name="Percent 2 3" xfId="27588" xr:uid="{00000000-0005-0000-0000-0000C66B0000}"/>
    <cellStyle name="Percent 2 3 2" xfId="27589" xr:uid="{00000000-0005-0000-0000-0000C76B0000}"/>
    <cellStyle name="Percent 2 4" xfId="27590" xr:uid="{00000000-0005-0000-0000-0000C86B0000}"/>
    <cellStyle name="Percent 2 4 10" xfId="27591" xr:uid="{00000000-0005-0000-0000-0000C96B0000}"/>
    <cellStyle name="Percent 2 4 10 2" xfId="27592" xr:uid="{00000000-0005-0000-0000-0000CA6B0000}"/>
    <cellStyle name="Percent 2 4 10 2 2" xfId="27593" xr:uid="{00000000-0005-0000-0000-0000CB6B0000}"/>
    <cellStyle name="Percent 2 4 10 2 3" xfId="27594" xr:uid="{00000000-0005-0000-0000-0000CC6B0000}"/>
    <cellStyle name="Percent 2 4 10 3" xfId="27595" xr:uid="{00000000-0005-0000-0000-0000CD6B0000}"/>
    <cellStyle name="Percent 2 4 10 4" xfId="27596" xr:uid="{00000000-0005-0000-0000-0000CE6B0000}"/>
    <cellStyle name="Percent 2 4 11" xfId="27597" xr:uid="{00000000-0005-0000-0000-0000CF6B0000}"/>
    <cellStyle name="Percent 2 4 11 2" xfId="27598" xr:uid="{00000000-0005-0000-0000-0000D06B0000}"/>
    <cellStyle name="Percent 2 4 11 3" xfId="27599" xr:uid="{00000000-0005-0000-0000-0000D16B0000}"/>
    <cellStyle name="Percent 2 4 12" xfId="27600" xr:uid="{00000000-0005-0000-0000-0000D26B0000}"/>
    <cellStyle name="Percent 2 4 13" xfId="27601" xr:uid="{00000000-0005-0000-0000-0000D36B0000}"/>
    <cellStyle name="Percent 2 4 2" xfId="27602" xr:uid="{00000000-0005-0000-0000-0000D46B0000}"/>
    <cellStyle name="Percent 2 4 2 10" xfId="27603" xr:uid="{00000000-0005-0000-0000-0000D56B0000}"/>
    <cellStyle name="Percent 2 4 2 10 2" xfId="27604" xr:uid="{00000000-0005-0000-0000-0000D66B0000}"/>
    <cellStyle name="Percent 2 4 2 10 3" xfId="27605" xr:uid="{00000000-0005-0000-0000-0000D76B0000}"/>
    <cellStyle name="Percent 2 4 2 11" xfId="27606" xr:uid="{00000000-0005-0000-0000-0000D86B0000}"/>
    <cellStyle name="Percent 2 4 2 12" xfId="27607" xr:uid="{00000000-0005-0000-0000-0000D96B0000}"/>
    <cellStyle name="Percent 2 4 2 2" xfId="27608" xr:uid="{00000000-0005-0000-0000-0000DA6B0000}"/>
    <cellStyle name="Percent 2 4 2 2 10" xfId="27609" xr:uid="{00000000-0005-0000-0000-0000DB6B0000}"/>
    <cellStyle name="Percent 2 4 2 2 2" xfId="27610" xr:uid="{00000000-0005-0000-0000-0000DC6B0000}"/>
    <cellStyle name="Percent 2 4 2 2 2 2" xfId="27611" xr:uid="{00000000-0005-0000-0000-0000DD6B0000}"/>
    <cellStyle name="Percent 2 4 2 2 2 2 2" xfId="27612" xr:uid="{00000000-0005-0000-0000-0000DE6B0000}"/>
    <cellStyle name="Percent 2 4 2 2 2 2 3" xfId="27613" xr:uid="{00000000-0005-0000-0000-0000DF6B0000}"/>
    <cellStyle name="Percent 2 4 2 2 2 3" xfId="27614" xr:uid="{00000000-0005-0000-0000-0000E06B0000}"/>
    <cellStyle name="Percent 2 4 2 2 2 4" xfId="27615" xr:uid="{00000000-0005-0000-0000-0000E16B0000}"/>
    <cellStyle name="Percent 2 4 2 2 3" xfId="27616" xr:uid="{00000000-0005-0000-0000-0000E26B0000}"/>
    <cellStyle name="Percent 2 4 2 2 3 2" xfId="27617" xr:uid="{00000000-0005-0000-0000-0000E36B0000}"/>
    <cellStyle name="Percent 2 4 2 2 3 2 2" xfId="27618" xr:uid="{00000000-0005-0000-0000-0000E46B0000}"/>
    <cellStyle name="Percent 2 4 2 2 3 2 3" xfId="27619" xr:uid="{00000000-0005-0000-0000-0000E56B0000}"/>
    <cellStyle name="Percent 2 4 2 2 3 3" xfId="27620" xr:uid="{00000000-0005-0000-0000-0000E66B0000}"/>
    <cellStyle name="Percent 2 4 2 2 3 4" xfId="27621" xr:uid="{00000000-0005-0000-0000-0000E76B0000}"/>
    <cellStyle name="Percent 2 4 2 2 4" xfId="27622" xr:uid="{00000000-0005-0000-0000-0000E86B0000}"/>
    <cellStyle name="Percent 2 4 2 2 4 2" xfId="27623" xr:uid="{00000000-0005-0000-0000-0000E96B0000}"/>
    <cellStyle name="Percent 2 4 2 2 4 2 2" xfId="27624" xr:uid="{00000000-0005-0000-0000-0000EA6B0000}"/>
    <cellStyle name="Percent 2 4 2 2 4 2 3" xfId="27625" xr:uid="{00000000-0005-0000-0000-0000EB6B0000}"/>
    <cellStyle name="Percent 2 4 2 2 4 3" xfId="27626" xr:uid="{00000000-0005-0000-0000-0000EC6B0000}"/>
    <cellStyle name="Percent 2 4 2 2 4 4" xfId="27627" xr:uid="{00000000-0005-0000-0000-0000ED6B0000}"/>
    <cellStyle name="Percent 2 4 2 2 5" xfId="27628" xr:uid="{00000000-0005-0000-0000-0000EE6B0000}"/>
    <cellStyle name="Percent 2 4 2 2 5 2" xfId="27629" xr:uid="{00000000-0005-0000-0000-0000EF6B0000}"/>
    <cellStyle name="Percent 2 4 2 2 5 2 2" xfId="27630" xr:uid="{00000000-0005-0000-0000-0000F06B0000}"/>
    <cellStyle name="Percent 2 4 2 2 5 2 3" xfId="27631" xr:uid="{00000000-0005-0000-0000-0000F16B0000}"/>
    <cellStyle name="Percent 2 4 2 2 5 3" xfId="27632" xr:uid="{00000000-0005-0000-0000-0000F26B0000}"/>
    <cellStyle name="Percent 2 4 2 2 5 4" xfId="27633" xr:uid="{00000000-0005-0000-0000-0000F36B0000}"/>
    <cellStyle name="Percent 2 4 2 2 6" xfId="27634" xr:uid="{00000000-0005-0000-0000-0000F46B0000}"/>
    <cellStyle name="Percent 2 4 2 2 6 2" xfId="27635" xr:uid="{00000000-0005-0000-0000-0000F56B0000}"/>
    <cellStyle name="Percent 2 4 2 2 6 2 2" xfId="27636" xr:uid="{00000000-0005-0000-0000-0000F66B0000}"/>
    <cellStyle name="Percent 2 4 2 2 6 2 3" xfId="27637" xr:uid="{00000000-0005-0000-0000-0000F76B0000}"/>
    <cellStyle name="Percent 2 4 2 2 6 3" xfId="27638" xr:uid="{00000000-0005-0000-0000-0000F86B0000}"/>
    <cellStyle name="Percent 2 4 2 2 6 4" xfId="27639" xr:uid="{00000000-0005-0000-0000-0000F96B0000}"/>
    <cellStyle name="Percent 2 4 2 2 7" xfId="27640" xr:uid="{00000000-0005-0000-0000-0000FA6B0000}"/>
    <cellStyle name="Percent 2 4 2 2 7 2" xfId="27641" xr:uid="{00000000-0005-0000-0000-0000FB6B0000}"/>
    <cellStyle name="Percent 2 4 2 2 7 2 2" xfId="27642" xr:uid="{00000000-0005-0000-0000-0000FC6B0000}"/>
    <cellStyle name="Percent 2 4 2 2 7 2 3" xfId="27643" xr:uid="{00000000-0005-0000-0000-0000FD6B0000}"/>
    <cellStyle name="Percent 2 4 2 2 7 3" xfId="27644" xr:uid="{00000000-0005-0000-0000-0000FE6B0000}"/>
    <cellStyle name="Percent 2 4 2 2 7 4" xfId="27645" xr:uid="{00000000-0005-0000-0000-0000FF6B0000}"/>
    <cellStyle name="Percent 2 4 2 2 8" xfId="27646" xr:uid="{00000000-0005-0000-0000-0000006C0000}"/>
    <cellStyle name="Percent 2 4 2 2 8 2" xfId="27647" xr:uid="{00000000-0005-0000-0000-0000016C0000}"/>
    <cellStyle name="Percent 2 4 2 2 8 3" xfId="27648" xr:uid="{00000000-0005-0000-0000-0000026C0000}"/>
    <cellStyle name="Percent 2 4 2 2 9" xfId="27649" xr:uid="{00000000-0005-0000-0000-0000036C0000}"/>
    <cellStyle name="Percent 2 4 2 3" xfId="27650" xr:uid="{00000000-0005-0000-0000-0000046C0000}"/>
    <cellStyle name="Percent 2 4 2 3 10" xfId="27651" xr:uid="{00000000-0005-0000-0000-0000056C0000}"/>
    <cellStyle name="Percent 2 4 2 3 2" xfId="27652" xr:uid="{00000000-0005-0000-0000-0000066C0000}"/>
    <cellStyle name="Percent 2 4 2 3 2 2" xfId="27653" xr:uid="{00000000-0005-0000-0000-0000076C0000}"/>
    <cellStyle name="Percent 2 4 2 3 2 2 2" xfId="27654" xr:uid="{00000000-0005-0000-0000-0000086C0000}"/>
    <cellStyle name="Percent 2 4 2 3 2 2 3" xfId="27655" xr:uid="{00000000-0005-0000-0000-0000096C0000}"/>
    <cellStyle name="Percent 2 4 2 3 2 3" xfId="27656" xr:uid="{00000000-0005-0000-0000-00000A6C0000}"/>
    <cellStyle name="Percent 2 4 2 3 2 4" xfId="27657" xr:uid="{00000000-0005-0000-0000-00000B6C0000}"/>
    <cellStyle name="Percent 2 4 2 3 3" xfId="27658" xr:uid="{00000000-0005-0000-0000-00000C6C0000}"/>
    <cellStyle name="Percent 2 4 2 3 3 2" xfId="27659" xr:uid="{00000000-0005-0000-0000-00000D6C0000}"/>
    <cellStyle name="Percent 2 4 2 3 3 2 2" xfId="27660" xr:uid="{00000000-0005-0000-0000-00000E6C0000}"/>
    <cellStyle name="Percent 2 4 2 3 3 2 3" xfId="27661" xr:uid="{00000000-0005-0000-0000-00000F6C0000}"/>
    <cellStyle name="Percent 2 4 2 3 3 3" xfId="27662" xr:uid="{00000000-0005-0000-0000-0000106C0000}"/>
    <cellStyle name="Percent 2 4 2 3 3 4" xfId="27663" xr:uid="{00000000-0005-0000-0000-0000116C0000}"/>
    <cellStyle name="Percent 2 4 2 3 4" xfId="27664" xr:uid="{00000000-0005-0000-0000-0000126C0000}"/>
    <cellStyle name="Percent 2 4 2 3 4 2" xfId="27665" xr:uid="{00000000-0005-0000-0000-0000136C0000}"/>
    <cellStyle name="Percent 2 4 2 3 4 2 2" xfId="27666" xr:uid="{00000000-0005-0000-0000-0000146C0000}"/>
    <cellStyle name="Percent 2 4 2 3 4 2 3" xfId="27667" xr:uid="{00000000-0005-0000-0000-0000156C0000}"/>
    <cellStyle name="Percent 2 4 2 3 4 3" xfId="27668" xr:uid="{00000000-0005-0000-0000-0000166C0000}"/>
    <cellStyle name="Percent 2 4 2 3 4 4" xfId="27669" xr:uid="{00000000-0005-0000-0000-0000176C0000}"/>
    <cellStyle name="Percent 2 4 2 3 5" xfId="27670" xr:uid="{00000000-0005-0000-0000-0000186C0000}"/>
    <cellStyle name="Percent 2 4 2 3 5 2" xfId="27671" xr:uid="{00000000-0005-0000-0000-0000196C0000}"/>
    <cellStyle name="Percent 2 4 2 3 5 2 2" xfId="27672" xr:uid="{00000000-0005-0000-0000-00001A6C0000}"/>
    <cellStyle name="Percent 2 4 2 3 5 2 3" xfId="27673" xr:uid="{00000000-0005-0000-0000-00001B6C0000}"/>
    <cellStyle name="Percent 2 4 2 3 5 3" xfId="27674" xr:uid="{00000000-0005-0000-0000-00001C6C0000}"/>
    <cellStyle name="Percent 2 4 2 3 5 4" xfId="27675" xr:uid="{00000000-0005-0000-0000-00001D6C0000}"/>
    <cellStyle name="Percent 2 4 2 3 6" xfId="27676" xr:uid="{00000000-0005-0000-0000-00001E6C0000}"/>
    <cellStyle name="Percent 2 4 2 3 6 2" xfId="27677" xr:uid="{00000000-0005-0000-0000-00001F6C0000}"/>
    <cellStyle name="Percent 2 4 2 3 6 2 2" xfId="27678" xr:uid="{00000000-0005-0000-0000-0000206C0000}"/>
    <cellStyle name="Percent 2 4 2 3 6 2 3" xfId="27679" xr:uid="{00000000-0005-0000-0000-0000216C0000}"/>
    <cellStyle name="Percent 2 4 2 3 6 3" xfId="27680" xr:uid="{00000000-0005-0000-0000-0000226C0000}"/>
    <cellStyle name="Percent 2 4 2 3 6 4" xfId="27681" xr:uid="{00000000-0005-0000-0000-0000236C0000}"/>
    <cellStyle name="Percent 2 4 2 3 7" xfId="27682" xr:uid="{00000000-0005-0000-0000-0000246C0000}"/>
    <cellStyle name="Percent 2 4 2 3 7 2" xfId="27683" xr:uid="{00000000-0005-0000-0000-0000256C0000}"/>
    <cellStyle name="Percent 2 4 2 3 7 2 2" xfId="27684" xr:uid="{00000000-0005-0000-0000-0000266C0000}"/>
    <cellStyle name="Percent 2 4 2 3 7 2 3" xfId="27685" xr:uid="{00000000-0005-0000-0000-0000276C0000}"/>
    <cellStyle name="Percent 2 4 2 3 7 3" xfId="27686" xr:uid="{00000000-0005-0000-0000-0000286C0000}"/>
    <cellStyle name="Percent 2 4 2 3 7 4" xfId="27687" xr:uid="{00000000-0005-0000-0000-0000296C0000}"/>
    <cellStyle name="Percent 2 4 2 3 8" xfId="27688" xr:uid="{00000000-0005-0000-0000-00002A6C0000}"/>
    <cellStyle name="Percent 2 4 2 3 8 2" xfId="27689" xr:uid="{00000000-0005-0000-0000-00002B6C0000}"/>
    <cellStyle name="Percent 2 4 2 3 8 3" xfId="27690" xr:uid="{00000000-0005-0000-0000-00002C6C0000}"/>
    <cellStyle name="Percent 2 4 2 3 9" xfId="27691" xr:uid="{00000000-0005-0000-0000-00002D6C0000}"/>
    <cellStyle name="Percent 2 4 2 4" xfId="27692" xr:uid="{00000000-0005-0000-0000-00002E6C0000}"/>
    <cellStyle name="Percent 2 4 2 4 2" xfId="27693" xr:uid="{00000000-0005-0000-0000-00002F6C0000}"/>
    <cellStyle name="Percent 2 4 2 4 2 2" xfId="27694" xr:uid="{00000000-0005-0000-0000-0000306C0000}"/>
    <cellStyle name="Percent 2 4 2 4 2 3" xfId="27695" xr:uid="{00000000-0005-0000-0000-0000316C0000}"/>
    <cellStyle name="Percent 2 4 2 4 3" xfId="27696" xr:uid="{00000000-0005-0000-0000-0000326C0000}"/>
    <cellStyle name="Percent 2 4 2 4 4" xfId="27697" xr:uid="{00000000-0005-0000-0000-0000336C0000}"/>
    <cellStyle name="Percent 2 4 2 5" xfId="27698" xr:uid="{00000000-0005-0000-0000-0000346C0000}"/>
    <cellStyle name="Percent 2 4 2 5 2" xfId="27699" xr:uid="{00000000-0005-0000-0000-0000356C0000}"/>
    <cellStyle name="Percent 2 4 2 5 2 2" xfId="27700" xr:uid="{00000000-0005-0000-0000-0000366C0000}"/>
    <cellStyle name="Percent 2 4 2 5 2 3" xfId="27701" xr:uid="{00000000-0005-0000-0000-0000376C0000}"/>
    <cellStyle name="Percent 2 4 2 5 3" xfId="27702" xr:uid="{00000000-0005-0000-0000-0000386C0000}"/>
    <cellStyle name="Percent 2 4 2 5 4" xfId="27703" xr:uid="{00000000-0005-0000-0000-0000396C0000}"/>
    <cellStyle name="Percent 2 4 2 6" xfId="27704" xr:uid="{00000000-0005-0000-0000-00003A6C0000}"/>
    <cellStyle name="Percent 2 4 2 6 2" xfId="27705" xr:uid="{00000000-0005-0000-0000-00003B6C0000}"/>
    <cellStyle name="Percent 2 4 2 6 2 2" xfId="27706" xr:uid="{00000000-0005-0000-0000-00003C6C0000}"/>
    <cellStyle name="Percent 2 4 2 6 2 3" xfId="27707" xr:uid="{00000000-0005-0000-0000-00003D6C0000}"/>
    <cellStyle name="Percent 2 4 2 6 3" xfId="27708" xr:uid="{00000000-0005-0000-0000-00003E6C0000}"/>
    <cellStyle name="Percent 2 4 2 6 4" xfId="27709" xr:uid="{00000000-0005-0000-0000-00003F6C0000}"/>
    <cellStyle name="Percent 2 4 2 7" xfId="27710" xr:uid="{00000000-0005-0000-0000-0000406C0000}"/>
    <cellStyle name="Percent 2 4 2 7 2" xfId="27711" xr:uid="{00000000-0005-0000-0000-0000416C0000}"/>
    <cellStyle name="Percent 2 4 2 7 2 2" xfId="27712" xr:uid="{00000000-0005-0000-0000-0000426C0000}"/>
    <cellStyle name="Percent 2 4 2 7 2 3" xfId="27713" xr:uid="{00000000-0005-0000-0000-0000436C0000}"/>
    <cellStyle name="Percent 2 4 2 7 3" xfId="27714" xr:uid="{00000000-0005-0000-0000-0000446C0000}"/>
    <cellStyle name="Percent 2 4 2 7 4" xfId="27715" xr:uid="{00000000-0005-0000-0000-0000456C0000}"/>
    <cellStyle name="Percent 2 4 2 8" xfId="27716" xr:uid="{00000000-0005-0000-0000-0000466C0000}"/>
    <cellStyle name="Percent 2 4 2 8 2" xfId="27717" xr:uid="{00000000-0005-0000-0000-0000476C0000}"/>
    <cellStyle name="Percent 2 4 2 8 2 2" xfId="27718" xr:uid="{00000000-0005-0000-0000-0000486C0000}"/>
    <cellStyle name="Percent 2 4 2 8 2 3" xfId="27719" xr:uid="{00000000-0005-0000-0000-0000496C0000}"/>
    <cellStyle name="Percent 2 4 2 8 3" xfId="27720" xr:uid="{00000000-0005-0000-0000-00004A6C0000}"/>
    <cellStyle name="Percent 2 4 2 8 4" xfId="27721" xr:uid="{00000000-0005-0000-0000-00004B6C0000}"/>
    <cellStyle name="Percent 2 4 2 9" xfId="27722" xr:uid="{00000000-0005-0000-0000-00004C6C0000}"/>
    <cellStyle name="Percent 2 4 2 9 2" xfId="27723" xr:uid="{00000000-0005-0000-0000-00004D6C0000}"/>
    <cellStyle name="Percent 2 4 2 9 2 2" xfId="27724" xr:uid="{00000000-0005-0000-0000-00004E6C0000}"/>
    <cellStyle name="Percent 2 4 2 9 2 3" xfId="27725" xr:uid="{00000000-0005-0000-0000-00004F6C0000}"/>
    <cellStyle name="Percent 2 4 2 9 3" xfId="27726" xr:uid="{00000000-0005-0000-0000-0000506C0000}"/>
    <cellStyle name="Percent 2 4 2 9 4" xfId="27727" xr:uid="{00000000-0005-0000-0000-0000516C0000}"/>
    <cellStyle name="Percent 2 4 3" xfId="27728" xr:uid="{00000000-0005-0000-0000-0000526C0000}"/>
    <cellStyle name="Percent 2 4 3 10" xfId="27729" xr:uid="{00000000-0005-0000-0000-0000536C0000}"/>
    <cellStyle name="Percent 2 4 3 2" xfId="27730" xr:uid="{00000000-0005-0000-0000-0000546C0000}"/>
    <cellStyle name="Percent 2 4 3 2 2" xfId="27731" xr:uid="{00000000-0005-0000-0000-0000556C0000}"/>
    <cellStyle name="Percent 2 4 3 2 2 2" xfId="27732" xr:uid="{00000000-0005-0000-0000-0000566C0000}"/>
    <cellStyle name="Percent 2 4 3 2 2 3" xfId="27733" xr:uid="{00000000-0005-0000-0000-0000576C0000}"/>
    <cellStyle name="Percent 2 4 3 2 3" xfId="27734" xr:uid="{00000000-0005-0000-0000-0000586C0000}"/>
    <cellStyle name="Percent 2 4 3 2 4" xfId="27735" xr:uid="{00000000-0005-0000-0000-0000596C0000}"/>
    <cellStyle name="Percent 2 4 3 3" xfId="27736" xr:uid="{00000000-0005-0000-0000-00005A6C0000}"/>
    <cellStyle name="Percent 2 4 3 3 2" xfId="27737" xr:uid="{00000000-0005-0000-0000-00005B6C0000}"/>
    <cellStyle name="Percent 2 4 3 3 2 2" xfId="27738" xr:uid="{00000000-0005-0000-0000-00005C6C0000}"/>
    <cellStyle name="Percent 2 4 3 3 2 3" xfId="27739" xr:uid="{00000000-0005-0000-0000-00005D6C0000}"/>
    <cellStyle name="Percent 2 4 3 3 3" xfId="27740" xr:uid="{00000000-0005-0000-0000-00005E6C0000}"/>
    <cellStyle name="Percent 2 4 3 3 4" xfId="27741" xr:uid="{00000000-0005-0000-0000-00005F6C0000}"/>
    <cellStyle name="Percent 2 4 3 4" xfId="27742" xr:uid="{00000000-0005-0000-0000-0000606C0000}"/>
    <cellStyle name="Percent 2 4 3 4 2" xfId="27743" xr:uid="{00000000-0005-0000-0000-0000616C0000}"/>
    <cellStyle name="Percent 2 4 3 4 2 2" xfId="27744" xr:uid="{00000000-0005-0000-0000-0000626C0000}"/>
    <cellStyle name="Percent 2 4 3 4 2 3" xfId="27745" xr:uid="{00000000-0005-0000-0000-0000636C0000}"/>
    <cellStyle name="Percent 2 4 3 4 3" xfId="27746" xr:uid="{00000000-0005-0000-0000-0000646C0000}"/>
    <cellStyle name="Percent 2 4 3 4 4" xfId="27747" xr:uid="{00000000-0005-0000-0000-0000656C0000}"/>
    <cellStyle name="Percent 2 4 3 5" xfId="27748" xr:uid="{00000000-0005-0000-0000-0000666C0000}"/>
    <cellStyle name="Percent 2 4 3 5 2" xfId="27749" xr:uid="{00000000-0005-0000-0000-0000676C0000}"/>
    <cellStyle name="Percent 2 4 3 5 2 2" xfId="27750" xr:uid="{00000000-0005-0000-0000-0000686C0000}"/>
    <cellStyle name="Percent 2 4 3 5 2 3" xfId="27751" xr:uid="{00000000-0005-0000-0000-0000696C0000}"/>
    <cellStyle name="Percent 2 4 3 5 3" xfId="27752" xr:uid="{00000000-0005-0000-0000-00006A6C0000}"/>
    <cellStyle name="Percent 2 4 3 5 4" xfId="27753" xr:uid="{00000000-0005-0000-0000-00006B6C0000}"/>
    <cellStyle name="Percent 2 4 3 6" xfId="27754" xr:uid="{00000000-0005-0000-0000-00006C6C0000}"/>
    <cellStyle name="Percent 2 4 3 6 2" xfId="27755" xr:uid="{00000000-0005-0000-0000-00006D6C0000}"/>
    <cellStyle name="Percent 2 4 3 6 2 2" xfId="27756" xr:uid="{00000000-0005-0000-0000-00006E6C0000}"/>
    <cellStyle name="Percent 2 4 3 6 2 3" xfId="27757" xr:uid="{00000000-0005-0000-0000-00006F6C0000}"/>
    <cellStyle name="Percent 2 4 3 6 3" xfId="27758" xr:uid="{00000000-0005-0000-0000-0000706C0000}"/>
    <cellStyle name="Percent 2 4 3 6 4" xfId="27759" xr:uid="{00000000-0005-0000-0000-0000716C0000}"/>
    <cellStyle name="Percent 2 4 3 7" xfId="27760" xr:uid="{00000000-0005-0000-0000-0000726C0000}"/>
    <cellStyle name="Percent 2 4 3 7 2" xfId="27761" xr:uid="{00000000-0005-0000-0000-0000736C0000}"/>
    <cellStyle name="Percent 2 4 3 7 2 2" xfId="27762" xr:uid="{00000000-0005-0000-0000-0000746C0000}"/>
    <cellStyle name="Percent 2 4 3 7 2 3" xfId="27763" xr:uid="{00000000-0005-0000-0000-0000756C0000}"/>
    <cellStyle name="Percent 2 4 3 7 3" xfId="27764" xr:uid="{00000000-0005-0000-0000-0000766C0000}"/>
    <cellStyle name="Percent 2 4 3 7 4" xfId="27765" xr:uid="{00000000-0005-0000-0000-0000776C0000}"/>
    <cellStyle name="Percent 2 4 3 8" xfId="27766" xr:uid="{00000000-0005-0000-0000-0000786C0000}"/>
    <cellStyle name="Percent 2 4 3 8 2" xfId="27767" xr:uid="{00000000-0005-0000-0000-0000796C0000}"/>
    <cellStyle name="Percent 2 4 3 8 3" xfId="27768" xr:uid="{00000000-0005-0000-0000-00007A6C0000}"/>
    <cellStyle name="Percent 2 4 3 9" xfId="27769" xr:uid="{00000000-0005-0000-0000-00007B6C0000}"/>
    <cellStyle name="Percent 2 4 4" xfId="27770" xr:uid="{00000000-0005-0000-0000-00007C6C0000}"/>
    <cellStyle name="Percent 2 4 4 10" xfId="27771" xr:uid="{00000000-0005-0000-0000-00007D6C0000}"/>
    <cellStyle name="Percent 2 4 4 2" xfId="27772" xr:uid="{00000000-0005-0000-0000-00007E6C0000}"/>
    <cellStyle name="Percent 2 4 4 2 2" xfId="27773" xr:uid="{00000000-0005-0000-0000-00007F6C0000}"/>
    <cellStyle name="Percent 2 4 4 2 2 2" xfId="27774" xr:uid="{00000000-0005-0000-0000-0000806C0000}"/>
    <cellStyle name="Percent 2 4 4 2 2 3" xfId="27775" xr:uid="{00000000-0005-0000-0000-0000816C0000}"/>
    <cellStyle name="Percent 2 4 4 2 3" xfId="27776" xr:uid="{00000000-0005-0000-0000-0000826C0000}"/>
    <cellStyle name="Percent 2 4 4 2 4" xfId="27777" xr:uid="{00000000-0005-0000-0000-0000836C0000}"/>
    <cellStyle name="Percent 2 4 4 3" xfId="27778" xr:uid="{00000000-0005-0000-0000-0000846C0000}"/>
    <cellStyle name="Percent 2 4 4 3 2" xfId="27779" xr:uid="{00000000-0005-0000-0000-0000856C0000}"/>
    <cellStyle name="Percent 2 4 4 3 2 2" xfId="27780" xr:uid="{00000000-0005-0000-0000-0000866C0000}"/>
    <cellStyle name="Percent 2 4 4 3 2 3" xfId="27781" xr:uid="{00000000-0005-0000-0000-0000876C0000}"/>
    <cellStyle name="Percent 2 4 4 3 3" xfId="27782" xr:uid="{00000000-0005-0000-0000-0000886C0000}"/>
    <cellStyle name="Percent 2 4 4 3 4" xfId="27783" xr:uid="{00000000-0005-0000-0000-0000896C0000}"/>
    <cellStyle name="Percent 2 4 4 4" xfId="27784" xr:uid="{00000000-0005-0000-0000-00008A6C0000}"/>
    <cellStyle name="Percent 2 4 4 4 2" xfId="27785" xr:uid="{00000000-0005-0000-0000-00008B6C0000}"/>
    <cellStyle name="Percent 2 4 4 4 2 2" xfId="27786" xr:uid="{00000000-0005-0000-0000-00008C6C0000}"/>
    <cellStyle name="Percent 2 4 4 4 2 3" xfId="27787" xr:uid="{00000000-0005-0000-0000-00008D6C0000}"/>
    <cellStyle name="Percent 2 4 4 4 3" xfId="27788" xr:uid="{00000000-0005-0000-0000-00008E6C0000}"/>
    <cellStyle name="Percent 2 4 4 4 4" xfId="27789" xr:uid="{00000000-0005-0000-0000-00008F6C0000}"/>
    <cellStyle name="Percent 2 4 4 5" xfId="27790" xr:uid="{00000000-0005-0000-0000-0000906C0000}"/>
    <cellStyle name="Percent 2 4 4 5 2" xfId="27791" xr:uid="{00000000-0005-0000-0000-0000916C0000}"/>
    <cellStyle name="Percent 2 4 4 5 2 2" xfId="27792" xr:uid="{00000000-0005-0000-0000-0000926C0000}"/>
    <cellStyle name="Percent 2 4 4 5 2 3" xfId="27793" xr:uid="{00000000-0005-0000-0000-0000936C0000}"/>
    <cellStyle name="Percent 2 4 4 5 3" xfId="27794" xr:uid="{00000000-0005-0000-0000-0000946C0000}"/>
    <cellStyle name="Percent 2 4 4 5 4" xfId="27795" xr:uid="{00000000-0005-0000-0000-0000956C0000}"/>
    <cellStyle name="Percent 2 4 4 6" xfId="27796" xr:uid="{00000000-0005-0000-0000-0000966C0000}"/>
    <cellStyle name="Percent 2 4 4 6 2" xfId="27797" xr:uid="{00000000-0005-0000-0000-0000976C0000}"/>
    <cellStyle name="Percent 2 4 4 6 2 2" xfId="27798" xr:uid="{00000000-0005-0000-0000-0000986C0000}"/>
    <cellStyle name="Percent 2 4 4 6 2 3" xfId="27799" xr:uid="{00000000-0005-0000-0000-0000996C0000}"/>
    <cellStyle name="Percent 2 4 4 6 3" xfId="27800" xr:uid="{00000000-0005-0000-0000-00009A6C0000}"/>
    <cellStyle name="Percent 2 4 4 6 4" xfId="27801" xr:uid="{00000000-0005-0000-0000-00009B6C0000}"/>
    <cellStyle name="Percent 2 4 4 7" xfId="27802" xr:uid="{00000000-0005-0000-0000-00009C6C0000}"/>
    <cellStyle name="Percent 2 4 4 7 2" xfId="27803" xr:uid="{00000000-0005-0000-0000-00009D6C0000}"/>
    <cellStyle name="Percent 2 4 4 7 2 2" xfId="27804" xr:uid="{00000000-0005-0000-0000-00009E6C0000}"/>
    <cellStyle name="Percent 2 4 4 7 2 3" xfId="27805" xr:uid="{00000000-0005-0000-0000-00009F6C0000}"/>
    <cellStyle name="Percent 2 4 4 7 3" xfId="27806" xr:uid="{00000000-0005-0000-0000-0000A06C0000}"/>
    <cellStyle name="Percent 2 4 4 7 4" xfId="27807" xr:uid="{00000000-0005-0000-0000-0000A16C0000}"/>
    <cellStyle name="Percent 2 4 4 8" xfId="27808" xr:uid="{00000000-0005-0000-0000-0000A26C0000}"/>
    <cellStyle name="Percent 2 4 4 8 2" xfId="27809" xr:uid="{00000000-0005-0000-0000-0000A36C0000}"/>
    <cellStyle name="Percent 2 4 4 8 3" xfId="27810" xr:uid="{00000000-0005-0000-0000-0000A46C0000}"/>
    <cellStyle name="Percent 2 4 4 9" xfId="27811" xr:uid="{00000000-0005-0000-0000-0000A56C0000}"/>
    <cellStyle name="Percent 2 4 5" xfId="27812" xr:uid="{00000000-0005-0000-0000-0000A66C0000}"/>
    <cellStyle name="Percent 2 4 5 2" xfId="27813" xr:uid="{00000000-0005-0000-0000-0000A76C0000}"/>
    <cellStyle name="Percent 2 4 5 2 2" xfId="27814" xr:uid="{00000000-0005-0000-0000-0000A86C0000}"/>
    <cellStyle name="Percent 2 4 5 2 3" xfId="27815" xr:uid="{00000000-0005-0000-0000-0000A96C0000}"/>
    <cellStyle name="Percent 2 4 5 3" xfId="27816" xr:uid="{00000000-0005-0000-0000-0000AA6C0000}"/>
    <cellStyle name="Percent 2 4 5 4" xfId="27817" xr:uid="{00000000-0005-0000-0000-0000AB6C0000}"/>
    <cellStyle name="Percent 2 4 6" xfId="27818" xr:uid="{00000000-0005-0000-0000-0000AC6C0000}"/>
    <cellStyle name="Percent 2 4 6 2" xfId="27819" xr:uid="{00000000-0005-0000-0000-0000AD6C0000}"/>
    <cellStyle name="Percent 2 4 6 2 2" xfId="27820" xr:uid="{00000000-0005-0000-0000-0000AE6C0000}"/>
    <cellStyle name="Percent 2 4 6 2 3" xfId="27821" xr:uid="{00000000-0005-0000-0000-0000AF6C0000}"/>
    <cellStyle name="Percent 2 4 6 3" xfId="27822" xr:uid="{00000000-0005-0000-0000-0000B06C0000}"/>
    <cellStyle name="Percent 2 4 6 4" xfId="27823" xr:uid="{00000000-0005-0000-0000-0000B16C0000}"/>
    <cellStyle name="Percent 2 4 7" xfId="27824" xr:uid="{00000000-0005-0000-0000-0000B26C0000}"/>
    <cellStyle name="Percent 2 4 7 2" xfId="27825" xr:uid="{00000000-0005-0000-0000-0000B36C0000}"/>
    <cellStyle name="Percent 2 4 7 2 2" xfId="27826" xr:uid="{00000000-0005-0000-0000-0000B46C0000}"/>
    <cellStyle name="Percent 2 4 7 2 3" xfId="27827" xr:uid="{00000000-0005-0000-0000-0000B56C0000}"/>
    <cellStyle name="Percent 2 4 7 3" xfId="27828" xr:uid="{00000000-0005-0000-0000-0000B66C0000}"/>
    <cellStyle name="Percent 2 4 7 4" xfId="27829" xr:uid="{00000000-0005-0000-0000-0000B76C0000}"/>
    <cellStyle name="Percent 2 4 8" xfId="27830" xr:uid="{00000000-0005-0000-0000-0000B86C0000}"/>
    <cellStyle name="Percent 2 4 8 2" xfId="27831" xr:uid="{00000000-0005-0000-0000-0000B96C0000}"/>
    <cellStyle name="Percent 2 4 8 2 2" xfId="27832" xr:uid="{00000000-0005-0000-0000-0000BA6C0000}"/>
    <cellStyle name="Percent 2 4 8 2 3" xfId="27833" xr:uid="{00000000-0005-0000-0000-0000BB6C0000}"/>
    <cellStyle name="Percent 2 4 8 3" xfId="27834" xr:uid="{00000000-0005-0000-0000-0000BC6C0000}"/>
    <cellStyle name="Percent 2 4 8 4" xfId="27835" xr:uid="{00000000-0005-0000-0000-0000BD6C0000}"/>
    <cellStyle name="Percent 2 4 9" xfId="27836" xr:uid="{00000000-0005-0000-0000-0000BE6C0000}"/>
    <cellStyle name="Percent 2 4 9 2" xfId="27837" xr:uid="{00000000-0005-0000-0000-0000BF6C0000}"/>
    <cellStyle name="Percent 2 4 9 2 2" xfId="27838" xr:uid="{00000000-0005-0000-0000-0000C06C0000}"/>
    <cellStyle name="Percent 2 4 9 2 3" xfId="27839" xr:uid="{00000000-0005-0000-0000-0000C16C0000}"/>
    <cellStyle name="Percent 2 4 9 3" xfId="27840" xr:uid="{00000000-0005-0000-0000-0000C26C0000}"/>
    <cellStyle name="Percent 2 4 9 4" xfId="27841" xr:uid="{00000000-0005-0000-0000-0000C36C0000}"/>
    <cellStyle name="Percent 2 5" xfId="27842" xr:uid="{00000000-0005-0000-0000-0000C46C0000}"/>
    <cellStyle name="Percent 2 5 2" xfId="27843" xr:uid="{00000000-0005-0000-0000-0000C56C0000}"/>
    <cellStyle name="Percent 2 6" xfId="27844" xr:uid="{00000000-0005-0000-0000-0000C66C0000}"/>
    <cellStyle name="Percent 3" xfId="27845" xr:uid="{00000000-0005-0000-0000-0000C76C0000}"/>
    <cellStyle name="Percent 3 2" xfId="27846" xr:uid="{00000000-0005-0000-0000-0000C86C0000}"/>
    <cellStyle name="Percent 4" xfId="27847" xr:uid="{00000000-0005-0000-0000-0000C96C0000}"/>
    <cellStyle name="Percent 4 2" xfId="27848" xr:uid="{00000000-0005-0000-0000-0000CA6C0000}"/>
    <cellStyle name="Percent 5" xfId="27849" xr:uid="{00000000-0005-0000-0000-0000CB6C0000}"/>
    <cellStyle name="Percent 5 2" xfId="27850" xr:uid="{00000000-0005-0000-0000-0000CC6C0000}"/>
    <cellStyle name="Percent 5 2 2" xfId="27851" xr:uid="{00000000-0005-0000-0000-0000CD6C0000}"/>
    <cellStyle name="Percent 5 2 3" xfId="27852" xr:uid="{00000000-0005-0000-0000-0000CE6C0000}"/>
    <cellStyle name="Percent 5 3" xfId="27853" xr:uid="{00000000-0005-0000-0000-0000CF6C0000}"/>
    <cellStyle name="Percent 5 4" xfId="27854" xr:uid="{00000000-0005-0000-0000-0000D06C0000}"/>
    <cellStyle name="Percent 5 5" xfId="27855" xr:uid="{00000000-0005-0000-0000-0000D16C0000}"/>
    <cellStyle name="Percent 6" xfId="27868" xr:uid="{00000000-0005-0000-0000-0000D26C0000}"/>
    <cellStyle name="Percent 7" xfId="27870" xr:uid="{00000000-0005-0000-0000-0000D36C0000}"/>
    <cellStyle name="Result" xfId="27856" xr:uid="{00000000-0005-0000-0000-0000D46C0000}"/>
    <cellStyle name="Result2" xfId="27857" xr:uid="{00000000-0005-0000-0000-0000D56C0000}"/>
    <cellStyle name="rowfield" xfId="27858" xr:uid="{00000000-0005-0000-0000-0000D66C0000}"/>
    <cellStyle name="rowfield 2" xfId="27859" xr:uid="{00000000-0005-0000-0000-0000D76C0000}"/>
    <cellStyle name="Test" xfId="27860" xr:uid="{00000000-0005-0000-0000-0000D86C0000}"/>
    <cellStyle name="Total 2" xfId="27861" xr:uid="{00000000-0005-0000-0000-0000D96C0000}"/>
    <cellStyle name="Total 3" xfId="27862" xr:uid="{00000000-0005-0000-0000-0000DA6C0000}"/>
    <cellStyle name="Total 4" xfId="27863" xr:uid="{00000000-0005-0000-0000-0000DB6C0000}"/>
    <cellStyle name="Warning Text 2" xfId="27864" xr:uid="{00000000-0005-0000-0000-0000DC6C0000}"/>
    <cellStyle name="Warning Text 3" xfId="27865" xr:uid="{00000000-0005-0000-0000-0000DD6C0000}"/>
    <cellStyle name="Warning Text 4" xfId="27866" xr:uid="{00000000-0005-0000-0000-0000DE6C0000}"/>
  </cellStyles>
  <dxfs count="0"/>
  <tableStyles count="0" defaultTableStyle="TableStyleMedium2" defaultPivotStyle="PivotStyleLight16"/>
  <colors>
    <mruColors>
      <color rgb="FF6C1D45"/>
      <color rgb="FFBE955B"/>
      <color rgb="FF4A4F55"/>
      <color rgb="FF009CA6"/>
      <color rgb="FFAC0033"/>
      <color rgb="FF003C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39797724981017E-2"/>
          <c:y val="0.27267242136324882"/>
          <c:w val="0.88458520709718946"/>
          <c:h val="0.58433695203956393"/>
        </c:manualLayout>
      </c:layout>
      <c:lineChart>
        <c:grouping val="standard"/>
        <c:varyColors val="0"/>
        <c:ser>
          <c:idx val="0"/>
          <c:order val="0"/>
          <c:tx>
            <c:strRef>
              <c:f>Snapshot!$C$5</c:f>
              <c:strCache>
                <c:ptCount val="1"/>
                <c:pt idx="0">
                  <c:v>Low</c:v>
                </c:pt>
              </c:strCache>
            </c:strRef>
          </c:tx>
          <c:spPr>
            <a:ln>
              <a:solidFill>
                <a:srgbClr val="4A4F55"/>
              </a:solidFill>
              <a:prstDash val="sysDash"/>
            </a:ln>
          </c:spPr>
          <c:marker>
            <c:symbol val="none"/>
          </c:marker>
          <c:dLbls>
            <c:dLbl>
              <c:idx val="0"/>
              <c:layout>
                <c:manualLayout>
                  <c:x val="-8.5996831966491799E-2"/>
                  <c:y val="-6.7974673202614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008-4770-BD2B-A16EE2219AE4}"/>
                </c:ext>
              </c:extLst>
            </c:dLbl>
            <c:dLbl>
              <c:idx val="1"/>
              <c:delete val="1"/>
              <c:extLst>
                <c:ext xmlns:c15="http://schemas.microsoft.com/office/drawing/2012/chart" uri="{CE6537A1-D6FC-4f65-9D91-7224C49458BB}"/>
                <c:ext xmlns:c16="http://schemas.microsoft.com/office/drawing/2014/chart" uri="{C3380CC4-5D6E-409C-BE32-E72D297353CC}">
                  <c16:uniqueId val="{00000001-A008-4770-BD2B-A16EE2219AE4}"/>
                </c:ext>
              </c:extLst>
            </c:dLbl>
            <c:dLbl>
              <c:idx val="2"/>
              <c:delete val="1"/>
              <c:extLst>
                <c:ext xmlns:c15="http://schemas.microsoft.com/office/drawing/2012/chart" uri="{CE6537A1-D6FC-4f65-9D91-7224C49458BB}"/>
                <c:ext xmlns:c16="http://schemas.microsoft.com/office/drawing/2014/chart" uri="{C3380CC4-5D6E-409C-BE32-E72D297353CC}">
                  <c16:uniqueId val="{00000002-A008-4770-BD2B-A16EE2219AE4}"/>
                </c:ext>
              </c:extLst>
            </c:dLbl>
            <c:dLbl>
              <c:idx val="3"/>
              <c:delete val="1"/>
              <c:extLst>
                <c:ext xmlns:c15="http://schemas.microsoft.com/office/drawing/2012/chart" uri="{CE6537A1-D6FC-4f65-9D91-7224C49458BB}"/>
                <c:ext xmlns:c16="http://schemas.microsoft.com/office/drawing/2014/chart" uri="{C3380CC4-5D6E-409C-BE32-E72D297353CC}">
                  <c16:uniqueId val="{00000003-A008-4770-BD2B-A16EE2219AE4}"/>
                </c:ext>
              </c:extLst>
            </c:dLbl>
            <c:dLbl>
              <c:idx val="4"/>
              <c:delete val="1"/>
              <c:extLst>
                <c:ext xmlns:c15="http://schemas.microsoft.com/office/drawing/2012/chart" uri="{CE6537A1-D6FC-4f65-9D91-7224C49458BB}"/>
                <c:ext xmlns:c16="http://schemas.microsoft.com/office/drawing/2014/chart" uri="{C3380CC4-5D6E-409C-BE32-E72D297353CC}">
                  <c16:uniqueId val="{00000004-A008-4770-BD2B-A16EE2219AE4}"/>
                </c:ext>
              </c:extLst>
            </c:dLbl>
            <c:dLbl>
              <c:idx val="5"/>
              <c:layout>
                <c:manualLayout>
                  <c:x val="0"/>
                  <c:y val="7.2098856209150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08-4770-BD2B-A16EE2219AE4}"/>
                </c:ext>
              </c:extLst>
            </c:dLbl>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Snapshot!$B$7:$B$12</c:f>
              <c:strCache>
                <c:ptCount val="6"/>
                <c:pt idx="0">
                  <c:v>2021 (a)</c:v>
                </c:pt>
                <c:pt idx="1">
                  <c:v>2026</c:v>
                </c:pt>
                <c:pt idx="2">
                  <c:v>2031</c:v>
                </c:pt>
                <c:pt idx="3">
                  <c:v>2036</c:v>
                </c:pt>
                <c:pt idx="4">
                  <c:v>2041</c:v>
                </c:pt>
                <c:pt idx="5">
                  <c:v>2046</c:v>
                </c:pt>
              </c:strCache>
            </c:strRef>
          </c:cat>
          <c:val>
            <c:numRef>
              <c:f>Snapshot!$C$7:$C$12</c:f>
              <c:numCache>
                <c:formatCode>#,##0</c:formatCode>
                <c:ptCount val="6"/>
                <c:pt idx="0">
                  <c:v>2568927</c:v>
                </c:pt>
                <c:pt idx="1">
                  <c:v>2758050.7</c:v>
                </c:pt>
                <c:pt idx="2">
                  <c:v>2901757.1500000004</c:v>
                </c:pt>
                <c:pt idx="3">
                  <c:v>3027564.77</c:v>
                </c:pt>
                <c:pt idx="4">
                  <c:v>3145157.16</c:v>
                </c:pt>
                <c:pt idx="5">
                  <c:v>3254745.25</c:v>
                </c:pt>
              </c:numCache>
            </c:numRef>
          </c:val>
          <c:smooth val="0"/>
          <c:extLst>
            <c:ext xmlns:c16="http://schemas.microsoft.com/office/drawing/2014/chart" uri="{C3380CC4-5D6E-409C-BE32-E72D297353CC}">
              <c16:uniqueId val="{00000006-A008-4770-BD2B-A16EE2219AE4}"/>
            </c:ext>
          </c:extLst>
        </c:ser>
        <c:ser>
          <c:idx val="1"/>
          <c:order val="1"/>
          <c:tx>
            <c:strRef>
              <c:f>Snapshot!$E$5</c:f>
              <c:strCache>
                <c:ptCount val="1"/>
                <c:pt idx="0">
                  <c:v>Medium</c:v>
                </c:pt>
              </c:strCache>
            </c:strRef>
          </c:tx>
          <c:spPr>
            <a:ln w="38100">
              <a:solidFill>
                <a:srgbClr val="6C1D45"/>
              </a:solidFill>
            </a:ln>
          </c:spPr>
          <c:marker>
            <c:symbol val="none"/>
          </c:marker>
          <c:dLbls>
            <c:delete val="1"/>
          </c:dLbls>
          <c:cat>
            <c:strRef>
              <c:f>Snapshot!$B$7:$B$12</c:f>
              <c:strCache>
                <c:ptCount val="6"/>
                <c:pt idx="0">
                  <c:v>2021 (a)</c:v>
                </c:pt>
                <c:pt idx="1">
                  <c:v>2026</c:v>
                </c:pt>
                <c:pt idx="2">
                  <c:v>2031</c:v>
                </c:pt>
                <c:pt idx="3">
                  <c:v>2036</c:v>
                </c:pt>
                <c:pt idx="4">
                  <c:v>2041</c:v>
                </c:pt>
                <c:pt idx="5">
                  <c:v>2046</c:v>
                </c:pt>
              </c:strCache>
            </c:strRef>
          </c:cat>
          <c:val>
            <c:numRef>
              <c:f>Snapshot!$E$7:$E$12</c:f>
              <c:numCache>
                <c:formatCode>#,##0</c:formatCode>
                <c:ptCount val="6"/>
                <c:pt idx="0">
                  <c:v>2568927</c:v>
                </c:pt>
                <c:pt idx="1">
                  <c:v>2817179.5900000003</c:v>
                </c:pt>
                <c:pt idx="2">
                  <c:v>3051659.0400000005</c:v>
                </c:pt>
                <c:pt idx="3">
                  <c:v>3285684.9400000004</c:v>
                </c:pt>
                <c:pt idx="4">
                  <c:v>3520607.6400000006</c:v>
                </c:pt>
                <c:pt idx="5">
                  <c:v>3754887.06</c:v>
                </c:pt>
              </c:numCache>
            </c:numRef>
          </c:val>
          <c:smooth val="0"/>
          <c:extLst>
            <c:ext xmlns:c16="http://schemas.microsoft.com/office/drawing/2014/chart" uri="{C3380CC4-5D6E-409C-BE32-E72D297353CC}">
              <c16:uniqueId val="{00000007-A008-4770-BD2B-A16EE2219AE4}"/>
            </c:ext>
          </c:extLst>
        </c:ser>
        <c:ser>
          <c:idx val="2"/>
          <c:order val="2"/>
          <c:tx>
            <c:strRef>
              <c:f>Snapshot!$G$5</c:f>
              <c:strCache>
                <c:ptCount val="1"/>
                <c:pt idx="0">
                  <c:v>High</c:v>
                </c:pt>
              </c:strCache>
            </c:strRef>
          </c:tx>
          <c:spPr>
            <a:ln w="38100">
              <a:solidFill>
                <a:srgbClr val="009CA6"/>
              </a:solidFill>
              <a:prstDash val="dash"/>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8-A008-4770-BD2B-A16EE2219AE4}"/>
                </c:ext>
              </c:extLst>
            </c:dLbl>
            <c:dLbl>
              <c:idx val="1"/>
              <c:delete val="1"/>
              <c:extLst>
                <c:ext xmlns:c15="http://schemas.microsoft.com/office/drawing/2012/chart" uri="{CE6537A1-D6FC-4f65-9D91-7224C49458BB}"/>
                <c:ext xmlns:c16="http://schemas.microsoft.com/office/drawing/2014/chart" uri="{C3380CC4-5D6E-409C-BE32-E72D297353CC}">
                  <c16:uniqueId val="{00000009-A008-4770-BD2B-A16EE2219AE4}"/>
                </c:ext>
              </c:extLst>
            </c:dLbl>
            <c:dLbl>
              <c:idx val="2"/>
              <c:delete val="1"/>
              <c:extLst>
                <c:ext xmlns:c15="http://schemas.microsoft.com/office/drawing/2012/chart" uri="{CE6537A1-D6FC-4f65-9D91-7224C49458BB}"/>
                <c:ext xmlns:c16="http://schemas.microsoft.com/office/drawing/2014/chart" uri="{C3380CC4-5D6E-409C-BE32-E72D297353CC}">
                  <c16:uniqueId val="{0000000A-A008-4770-BD2B-A16EE2219AE4}"/>
                </c:ext>
              </c:extLst>
            </c:dLbl>
            <c:dLbl>
              <c:idx val="3"/>
              <c:delete val="1"/>
              <c:extLst>
                <c:ext xmlns:c15="http://schemas.microsoft.com/office/drawing/2012/chart" uri="{CE6537A1-D6FC-4f65-9D91-7224C49458BB}"/>
                <c:ext xmlns:c16="http://schemas.microsoft.com/office/drawing/2014/chart" uri="{C3380CC4-5D6E-409C-BE32-E72D297353CC}">
                  <c16:uniqueId val="{0000000B-A008-4770-BD2B-A16EE2219AE4}"/>
                </c:ext>
              </c:extLst>
            </c:dLbl>
            <c:dLbl>
              <c:idx val="4"/>
              <c:delete val="1"/>
              <c:extLst>
                <c:ext xmlns:c15="http://schemas.microsoft.com/office/drawing/2012/chart" uri="{CE6537A1-D6FC-4f65-9D91-7224C49458BB}"/>
                <c:ext xmlns:c16="http://schemas.microsoft.com/office/drawing/2014/chart" uri="{C3380CC4-5D6E-409C-BE32-E72D297353CC}">
                  <c16:uniqueId val="{0000000C-A008-4770-BD2B-A16EE2219AE4}"/>
                </c:ext>
              </c:extLst>
            </c:dLbl>
            <c:spPr>
              <a:noFill/>
              <a:ln>
                <a:noFill/>
              </a:ln>
              <a:effectLst/>
            </c:spPr>
            <c:txPr>
              <a:bodyPr/>
              <a:lstStyle/>
              <a:p>
                <a:pPr>
                  <a:defRPr>
                    <a:latin typeface="Arial" panose="020B0604020202020204" pitchFamily="34" charset="0"/>
                    <a:cs typeface="Arial" panose="020B0604020202020204" pitchFamily="34" charset="0"/>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Snapshot!$B$7:$B$12</c:f>
              <c:strCache>
                <c:ptCount val="6"/>
                <c:pt idx="0">
                  <c:v>2021 (a)</c:v>
                </c:pt>
                <c:pt idx="1">
                  <c:v>2026</c:v>
                </c:pt>
                <c:pt idx="2">
                  <c:v>2031</c:v>
                </c:pt>
                <c:pt idx="3">
                  <c:v>2036</c:v>
                </c:pt>
                <c:pt idx="4">
                  <c:v>2041</c:v>
                </c:pt>
                <c:pt idx="5">
                  <c:v>2046</c:v>
                </c:pt>
              </c:strCache>
            </c:strRef>
          </c:cat>
          <c:val>
            <c:numRef>
              <c:f>Snapshot!$G$7:$G$12</c:f>
              <c:numCache>
                <c:formatCode>#,##0</c:formatCode>
                <c:ptCount val="6"/>
                <c:pt idx="0">
                  <c:v>2568927</c:v>
                </c:pt>
                <c:pt idx="1">
                  <c:v>2877103.45</c:v>
                </c:pt>
                <c:pt idx="2">
                  <c:v>3207800.9700000007</c:v>
                </c:pt>
                <c:pt idx="3">
                  <c:v>3557688.1599999997</c:v>
                </c:pt>
                <c:pt idx="4">
                  <c:v>3921066.59</c:v>
                </c:pt>
                <c:pt idx="5">
                  <c:v>4294164.6000000006</c:v>
                </c:pt>
              </c:numCache>
            </c:numRef>
          </c:val>
          <c:smooth val="0"/>
          <c:extLst>
            <c:ext xmlns:c16="http://schemas.microsoft.com/office/drawing/2014/chart" uri="{C3380CC4-5D6E-409C-BE32-E72D297353CC}">
              <c16:uniqueId val="{0000000D-A008-4770-BD2B-A16EE2219AE4}"/>
            </c:ext>
          </c:extLst>
        </c:ser>
        <c:dLbls>
          <c:dLblPos val="t"/>
          <c:showLegendKey val="0"/>
          <c:showVal val="1"/>
          <c:showCatName val="0"/>
          <c:showSerName val="0"/>
          <c:showPercent val="0"/>
          <c:showBubbleSize val="0"/>
        </c:dLbls>
        <c:smooth val="0"/>
        <c:axId val="212525056"/>
        <c:axId val="212526976"/>
      </c:lineChart>
      <c:catAx>
        <c:axId val="212525056"/>
        <c:scaling>
          <c:orientation val="minMax"/>
        </c:scaling>
        <c:delete val="0"/>
        <c:axPos val="b"/>
        <c:title>
          <c:tx>
            <c:rich>
              <a:bodyPr/>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As at 30 June</a:t>
                </a:r>
              </a:p>
            </c:rich>
          </c:tx>
          <c:overlay val="0"/>
        </c:title>
        <c:numFmt formatCode="General" sourceLinked="1"/>
        <c:majorTickMark val="out"/>
        <c:minorTickMark val="none"/>
        <c:tickLblPos val="nextTo"/>
        <c:spPr>
          <a:ln>
            <a:solidFill>
              <a:schemeClr val="tx1"/>
            </a:solidFill>
          </a:ln>
        </c:spPr>
        <c:txPr>
          <a:bodyPr/>
          <a:lstStyle/>
          <a:p>
            <a:pPr>
              <a:defRPr sz="800">
                <a:latin typeface="Arial" panose="020B0604020202020204" pitchFamily="34" charset="0"/>
                <a:cs typeface="Arial" panose="020B0604020202020204" pitchFamily="34" charset="0"/>
              </a:defRPr>
            </a:pPr>
            <a:endParaRPr lang="en-US"/>
          </a:p>
        </c:txPr>
        <c:crossAx val="212526976"/>
        <c:crosses val="autoZero"/>
        <c:auto val="1"/>
        <c:lblAlgn val="ctr"/>
        <c:lblOffset val="100"/>
        <c:noMultiLvlLbl val="0"/>
      </c:catAx>
      <c:valAx>
        <c:axId val="212526976"/>
        <c:scaling>
          <c:orientation val="minMax"/>
        </c:scaling>
        <c:delete val="1"/>
        <c:axPos val="l"/>
        <c:numFmt formatCode="#,##0" sourceLinked="1"/>
        <c:majorTickMark val="out"/>
        <c:minorTickMark val="none"/>
        <c:tickLblPos val="nextTo"/>
        <c:crossAx val="212525056"/>
        <c:crosses val="autoZero"/>
        <c:crossBetween val="midCat"/>
      </c:valAx>
    </c:plotArea>
    <c:legend>
      <c:legendPos val="t"/>
      <c:layout>
        <c:manualLayout>
          <c:xMode val="edge"/>
          <c:yMode val="edge"/>
          <c:x val="0.20777408636364975"/>
          <c:y val="0.19732140082657468"/>
          <c:w val="0.61813864659714457"/>
          <c:h val="7.5111608298892726E-2"/>
        </c:manualLayout>
      </c:layout>
      <c:overlay val="1"/>
      <c:spPr>
        <a:noFill/>
        <a:effectLst>
          <a:glow rad="127000">
            <a:schemeClr val="bg1">
              <a:alpha val="0"/>
            </a:schemeClr>
          </a:glow>
        </a:effectLst>
      </c:spPr>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639797724981017E-2"/>
          <c:y val="0.27267242136324882"/>
          <c:w val="0.88458520709718946"/>
          <c:h val="0.58433695203956393"/>
        </c:manualLayout>
      </c:layout>
      <c:barChart>
        <c:barDir val="col"/>
        <c:grouping val="clustered"/>
        <c:varyColors val="0"/>
        <c:ser>
          <c:idx val="1"/>
          <c:order val="0"/>
          <c:tx>
            <c:strRef>
              <c:f>Snapshot!$E$18</c:f>
              <c:strCache>
                <c:ptCount val="1"/>
                <c:pt idx="0">
                  <c:v>Medium</c:v>
                </c:pt>
              </c:strCache>
            </c:strRef>
          </c:tx>
          <c:spPr>
            <a:solidFill>
              <a:srgbClr val="6C1D45"/>
            </a:solidFill>
            <a:ln>
              <a:noFill/>
            </a:ln>
          </c:spPr>
          <c:invertIfNegative val="0"/>
          <c:dLbls>
            <c:spPr>
              <a:noFill/>
              <a:ln>
                <a:noFill/>
              </a:ln>
              <a:effectLst/>
            </c:spPr>
            <c:txPr>
              <a:bodyPr/>
              <a:lstStyle/>
              <a:p>
                <a:pPr>
                  <a:defRPr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Snapshot!$B$20:$B$24</c:f>
              <c:strCache>
                <c:ptCount val="5"/>
                <c:pt idx="0">
                  <c:v>2021–2026</c:v>
                </c:pt>
                <c:pt idx="1">
                  <c:v>2026–2031</c:v>
                </c:pt>
                <c:pt idx="2">
                  <c:v>2031–2036</c:v>
                </c:pt>
                <c:pt idx="3">
                  <c:v>2036–2041</c:v>
                </c:pt>
                <c:pt idx="4">
                  <c:v>2041–2046</c:v>
                </c:pt>
              </c:strCache>
            </c:strRef>
          </c:cat>
          <c:val>
            <c:numRef>
              <c:f>Snapshot!$E$20:$E$24</c:f>
              <c:numCache>
                <c:formatCode>#,##0</c:formatCode>
                <c:ptCount val="5"/>
                <c:pt idx="0">
                  <c:v>248252.59000000032</c:v>
                </c:pt>
                <c:pt idx="1">
                  <c:v>234479.45000000019</c:v>
                </c:pt>
                <c:pt idx="2">
                  <c:v>234025.89999999991</c:v>
                </c:pt>
                <c:pt idx="3">
                  <c:v>234922.70000000019</c:v>
                </c:pt>
                <c:pt idx="4">
                  <c:v>234279.41999999946</c:v>
                </c:pt>
              </c:numCache>
            </c:numRef>
          </c:val>
          <c:extLst>
            <c:ext xmlns:c16="http://schemas.microsoft.com/office/drawing/2014/chart" uri="{C3380CC4-5D6E-409C-BE32-E72D297353CC}">
              <c16:uniqueId val="{00000000-87CB-42DF-863B-ACFFB870E6BA}"/>
            </c:ext>
          </c:extLst>
        </c:ser>
        <c:ser>
          <c:idx val="0"/>
          <c:order val="1"/>
          <c:tx>
            <c:v>Dummy</c:v>
          </c:tx>
          <c:invertIfNegative val="0"/>
          <c:cat>
            <c:strRef>
              <c:f>Snapshot!$B$20:$B$24</c:f>
              <c:strCache>
                <c:ptCount val="5"/>
                <c:pt idx="0">
                  <c:v>2021–2026</c:v>
                </c:pt>
                <c:pt idx="1">
                  <c:v>2026–2031</c:v>
                </c:pt>
                <c:pt idx="2">
                  <c:v>2031–2036</c:v>
                </c:pt>
                <c:pt idx="3">
                  <c:v>2036–2041</c:v>
                </c:pt>
                <c:pt idx="4">
                  <c:v>2041–2046</c:v>
                </c:pt>
              </c:strCache>
            </c:strRef>
          </c:cat>
          <c:val>
            <c:numRef>
              <c:f>Data!$CB$24:$CB$28</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1CB8-4C39-94FF-BA73BBA5052B}"/>
            </c:ext>
          </c:extLst>
        </c:ser>
        <c:dLbls>
          <c:showLegendKey val="0"/>
          <c:showVal val="0"/>
          <c:showCatName val="0"/>
          <c:showSerName val="0"/>
          <c:showPercent val="0"/>
          <c:showBubbleSize val="0"/>
        </c:dLbls>
        <c:gapWidth val="40"/>
        <c:overlap val="100"/>
        <c:axId val="212867328"/>
        <c:axId val="212873216"/>
      </c:barChart>
      <c:catAx>
        <c:axId val="212867328"/>
        <c:scaling>
          <c:orientation val="minMax"/>
        </c:scaling>
        <c:delete val="0"/>
        <c:axPos val="b"/>
        <c:numFmt formatCode="General" sourceLinked="1"/>
        <c:majorTickMark val="out"/>
        <c:minorTickMark val="none"/>
        <c:tickLblPos val="low"/>
        <c:spPr>
          <a:ln>
            <a:noFill/>
          </a:ln>
        </c:spPr>
        <c:txPr>
          <a:bodyPr/>
          <a:lstStyle/>
          <a:p>
            <a:pPr>
              <a:defRPr sz="800">
                <a:latin typeface="Arial" panose="020B0604020202020204" pitchFamily="34" charset="0"/>
                <a:cs typeface="Arial" panose="020B0604020202020204" pitchFamily="34" charset="0"/>
              </a:defRPr>
            </a:pPr>
            <a:endParaRPr lang="en-US"/>
          </a:p>
        </c:txPr>
        <c:crossAx val="212873216"/>
        <c:crosses val="autoZero"/>
        <c:auto val="1"/>
        <c:lblAlgn val="ctr"/>
        <c:lblOffset val="100"/>
        <c:noMultiLvlLbl val="0"/>
      </c:catAx>
      <c:valAx>
        <c:axId val="212873216"/>
        <c:scaling>
          <c:orientation val="minMax"/>
        </c:scaling>
        <c:delete val="1"/>
        <c:axPos val="l"/>
        <c:numFmt formatCode="#,##0" sourceLinked="1"/>
        <c:majorTickMark val="out"/>
        <c:minorTickMark val="none"/>
        <c:tickLblPos val="nextTo"/>
        <c:crossAx val="212867328"/>
        <c:crosses val="autoZero"/>
        <c:crossBetween val="between"/>
      </c:valAx>
    </c:plotArea>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39797724981017E-2"/>
          <c:y val="0.27267242136324882"/>
          <c:w val="0.88458520709718946"/>
          <c:h val="0.58433695203956393"/>
        </c:manualLayout>
      </c:layout>
      <c:barChart>
        <c:barDir val="col"/>
        <c:grouping val="clustered"/>
        <c:varyColors val="0"/>
        <c:ser>
          <c:idx val="0"/>
          <c:order val="0"/>
          <c:tx>
            <c:strRef>
              <c:f>Data!$CB$1</c:f>
              <c:strCache>
                <c:ptCount val="1"/>
                <c:pt idx="0">
                  <c:v>0-14 year olds</c:v>
                </c:pt>
              </c:strCache>
            </c:strRef>
          </c:tx>
          <c:spPr>
            <a:solidFill>
              <a:srgbClr val="6C1D45"/>
            </a:solidFill>
          </c:spPr>
          <c:invertIfNegative val="0"/>
          <c:dLbls>
            <c:spPr>
              <a:noFill/>
              <a:ln>
                <a:noFill/>
              </a:ln>
              <a:effectLst/>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Data!$CA$2:$CA$7</c:f>
              <c:numCache>
                <c:formatCode>General</c:formatCode>
                <c:ptCount val="6"/>
                <c:pt idx="0">
                  <c:v>2021</c:v>
                </c:pt>
                <c:pt idx="1">
                  <c:v>2026</c:v>
                </c:pt>
                <c:pt idx="2">
                  <c:v>2031</c:v>
                </c:pt>
                <c:pt idx="3">
                  <c:v>2036</c:v>
                </c:pt>
                <c:pt idx="4">
                  <c:v>2041</c:v>
                </c:pt>
                <c:pt idx="5">
                  <c:v>2046</c:v>
                </c:pt>
              </c:numCache>
            </c:numRef>
          </c:cat>
          <c:val>
            <c:numRef>
              <c:f>Data!$CB$2:$CB$7</c:f>
              <c:numCache>
                <c:formatCode>#,##0</c:formatCode>
                <c:ptCount val="6"/>
                <c:pt idx="0">
                  <c:v>497544</c:v>
                </c:pt>
                <c:pt idx="1">
                  <c:v>512206.5</c:v>
                </c:pt>
                <c:pt idx="2">
                  <c:v>526536.36</c:v>
                </c:pt>
                <c:pt idx="3">
                  <c:v>556147.4</c:v>
                </c:pt>
                <c:pt idx="4">
                  <c:v>592513.87000000011</c:v>
                </c:pt>
                <c:pt idx="5">
                  <c:v>631662.37</c:v>
                </c:pt>
              </c:numCache>
            </c:numRef>
          </c:val>
          <c:extLst>
            <c:ext xmlns:c16="http://schemas.microsoft.com/office/drawing/2014/chart" uri="{C3380CC4-5D6E-409C-BE32-E72D297353CC}">
              <c16:uniqueId val="{00000000-DDEF-4215-954C-D45F2D456686}"/>
            </c:ext>
          </c:extLst>
        </c:ser>
        <c:dLbls>
          <c:showLegendKey val="0"/>
          <c:showVal val="0"/>
          <c:showCatName val="0"/>
          <c:showSerName val="0"/>
          <c:showPercent val="0"/>
          <c:showBubbleSize val="0"/>
        </c:dLbls>
        <c:gapWidth val="20"/>
        <c:axId val="212896000"/>
        <c:axId val="212902272"/>
      </c:barChart>
      <c:lineChart>
        <c:grouping val="standard"/>
        <c:varyColors val="0"/>
        <c:ser>
          <c:idx val="1"/>
          <c:order val="1"/>
          <c:tx>
            <c:strRef>
              <c:f>Data!$CC$1</c:f>
              <c:strCache>
                <c:ptCount val="1"/>
                <c:pt idx="0">
                  <c:v>Proportion of Greater Brisbane Greater Capital City Statistical Area total (RHS)</c:v>
                </c:pt>
              </c:strCache>
            </c:strRef>
          </c:tx>
          <c:spPr>
            <a:ln>
              <a:solidFill>
                <a:srgbClr val="4A4F55"/>
              </a:solidFill>
              <a:prstDash val="sysDash"/>
            </a:ln>
          </c:spPr>
          <c:marker>
            <c:symbol val="none"/>
          </c:marker>
          <c:cat>
            <c:numRef>
              <c:f>Data!$CA$2:$CA$7</c:f>
              <c:numCache>
                <c:formatCode>General</c:formatCode>
                <c:ptCount val="6"/>
                <c:pt idx="0">
                  <c:v>2021</c:v>
                </c:pt>
                <c:pt idx="1">
                  <c:v>2026</c:v>
                </c:pt>
                <c:pt idx="2">
                  <c:v>2031</c:v>
                </c:pt>
                <c:pt idx="3">
                  <c:v>2036</c:v>
                </c:pt>
                <c:pt idx="4">
                  <c:v>2041</c:v>
                </c:pt>
                <c:pt idx="5">
                  <c:v>2046</c:v>
                </c:pt>
              </c:numCache>
            </c:numRef>
          </c:cat>
          <c:val>
            <c:numRef>
              <c:f>Data!$CC$2:$CC$7</c:f>
              <c:numCache>
                <c:formatCode>0</c:formatCode>
                <c:ptCount val="6"/>
                <c:pt idx="0">
                  <c:v>19.367774950397578</c:v>
                </c:pt>
                <c:pt idx="1">
                  <c:v>18.181535242486969</c:v>
                </c:pt>
                <c:pt idx="2">
                  <c:v>17.254101886821534</c:v>
                </c:pt>
                <c:pt idx="3">
                  <c:v>16.926376392010368</c:v>
                </c:pt>
                <c:pt idx="4">
                  <c:v>16.82987514053114</c:v>
                </c:pt>
                <c:pt idx="5">
                  <c:v>16.822406637178588</c:v>
                </c:pt>
              </c:numCache>
            </c:numRef>
          </c:val>
          <c:smooth val="0"/>
          <c:extLst>
            <c:ext xmlns:c16="http://schemas.microsoft.com/office/drawing/2014/chart" uri="{C3380CC4-5D6E-409C-BE32-E72D297353CC}">
              <c16:uniqueId val="{00000001-DDEF-4215-954C-D45F2D456686}"/>
            </c:ext>
          </c:extLst>
        </c:ser>
        <c:dLbls>
          <c:showLegendKey val="0"/>
          <c:showVal val="0"/>
          <c:showCatName val="0"/>
          <c:showSerName val="0"/>
          <c:showPercent val="0"/>
          <c:showBubbleSize val="0"/>
        </c:dLbls>
        <c:marker val="1"/>
        <c:smooth val="0"/>
        <c:axId val="212910080"/>
        <c:axId val="212903808"/>
      </c:lineChart>
      <c:catAx>
        <c:axId val="212896000"/>
        <c:scaling>
          <c:orientation val="minMax"/>
        </c:scaling>
        <c:delete val="0"/>
        <c:axPos val="b"/>
        <c:title>
          <c:tx>
            <c:rich>
              <a:bodyPr/>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At 30 June</a:t>
                </a:r>
              </a:p>
            </c:rich>
          </c:tx>
          <c:layout>
            <c:manualLayout>
              <c:xMode val="edge"/>
              <c:yMode val="edge"/>
              <c:x val="0.44309299706124711"/>
              <c:y val="0.91543382352941172"/>
            </c:manualLayout>
          </c:layout>
          <c:overlay val="0"/>
        </c:title>
        <c:numFmt formatCode="General" sourceLinked="1"/>
        <c:majorTickMark val="out"/>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en-US"/>
          </a:p>
        </c:txPr>
        <c:crossAx val="212902272"/>
        <c:crosses val="autoZero"/>
        <c:auto val="1"/>
        <c:lblAlgn val="ctr"/>
        <c:lblOffset val="100"/>
        <c:noMultiLvlLbl val="0"/>
      </c:catAx>
      <c:valAx>
        <c:axId val="212902272"/>
        <c:scaling>
          <c:orientation val="minMax"/>
          <c:min val="0"/>
        </c:scaling>
        <c:delete val="0"/>
        <c:axPos val="l"/>
        <c:numFmt formatCode="#,##0" sourceLinked="1"/>
        <c:majorTickMark val="out"/>
        <c:minorTickMark val="none"/>
        <c:tickLblPos val="nextTo"/>
        <c:spPr>
          <a:ln>
            <a:noFill/>
          </a:ln>
        </c:spPr>
        <c:txPr>
          <a:bodyPr/>
          <a:lstStyle/>
          <a:p>
            <a:pPr>
              <a:defRPr sz="800">
                <a:solidFill>
                  <a:schemeClr val="bg1"/>
                </a:solidFill>
                <a:latin typeface="Arial" panose="020B0604020202020204" pitchFamily="34" charset="0"/>
                <a:cs typeface="Arial" panose="020B0604020202020204" pitchFamily="34" charset="0"/>
              </a:defRPr>
            </a:pPr>
            <a:endParaRPr lang="en-US"/>
          </a:p>
        </c:txPr>
        <c:crossAx val="212896000"/>
        <c:crosses val="autoZero"/>
        <c:crossBetween val="between"/>
      </c:valAx>
      <c:valAx>
        <c:axId val="212903808"/>
        <c:scaling>
          <c:orientation val="minMax"/>
          <c:min val="0"/>
        </c:scaling>
        <c:delete val="0"/>
        <c:axPos val="r"/>
        <c:title>
          <c:tx>
            <c:rich>
              <a:bodyPr rot="0" vert="horz"/>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t>
                </a:r>
              </a:p>
            </c:rich>
          </c:tx>
          <c:layout>
            <c:manualLayout>
              <c:xMode val="edge"/>
              <c:yMode val="edge"/>
              <c:x val="0.94431940225176669"/>
              <c:y val="0.17220903559115544"/>
            </c:manualLayout>
          </c:layout>
          <c:overlay val="0"/>
        </c:title>
        <c:numFmt formatCode="#,##0" sourceLinked="0"/>
        <c:majorTickMark val="out"/>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en-US"/>
          </a:p>
        </c:txPr>
        <c:crossAx val="212910080"/>
        <c:crosses val="max"/>
        <c:crossBetween val="between"/>
      </c:valAx>
      <c:catAx>
        <c:axId val="212910080"/>
        <c:scaling>
          <c:orientation val="minMax"/>
        </c:scaling>
        <c:delete val="1"/>
        <c:axPos val="b"/>
        <c:numFmt formatCode="General" sourceLinked="1"/>
        <c:majorTickMark val="out"/>
        <c:minorTickMark val="none"/>
        <c:tickLblPos val="nextTo"/>
        <c:crossAx val="212903808"/>
        <c:crosses val="autoZero"/>
        <c:auto val="1"/>
        <c:lblAlgn val="ctr"/>
        <c:lblOffset val="100"/>
        <c:noMultiLvlLbl val="0"/>
      </c:catAx>
    </c:plotArea>
    <c:legend>
      <c:legendPos val="t"/>
      <c:layout>
        <c:manualLayout>
          <c:xMode val="edge"/>
          <c:yMode val="edge"/>
          <c:x val="5.4850662500301683E-2"/>
          <c:y val="0.12469071703810579"/>
          <c:w val="0.87650381443707392"/>
          <c:h val="0.16290924717759511"/>
        </c:manualLayout>
      </c:layout>
      <c:overlay val="1"/>
      <c:spPr>
        <a:noFill/>
        <a:effectLst>
          <a:glow rad="127000">
            <a:schemeClr val="bg1">
              <a:alpha val="0"/>
            </a:schemeClr>
          </a:glow>
        </a:effectLst>
      </c:spPr>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639797724981017E-2"/>
          <c:y val="0.27267242136324882"/>
          <c:w val="0.88458520709718946"/>
          <c:h val="0.58433695203956393"/>
        </c:manualLayout>
      </c:layout>
      <c:barChart>
        <c:barDir val="col"/>
        <c:grouping val="clustered"/>
        <c:varyColors val="0"/>
        <c:ser>
          <c:idx val="0"/>
          <c:order val="0"/>
          <c:tx>
            <c:strRef>
              <c:f>Data!$CB$9</c:f>
              <c:strCache>
                <c:ptCount val="1"/>
                <c:pt idx="0">
                  <c:v>65+ year olds</c:v>
                </c:pt>
              </c:strCache>
            </c:strRef>
          </c:tx>
          <c:spPr>
            <a:solidFill>
              <a:srgbClr val="6C1D45"/>
            </a:solidFill>
          </c:spPr>
          <c:invertIfNegative val="0"/>
          <c:dLbls>
            <c:spPr>
              <a:noFill/>
              <a:ln>
                <a:noFill/>
              </a:ln>
              <a:effectLst/>
            </c:spPr>
            <c:txPr>
              <a:bodyPr/>
              <a:lstStyle/>
              <a:p>
                <a:pPr>
                  <a:defRPr sz="800" b="1">
                    <a:solidFill>
                      <a:schemeClr val="bg1"/>
                    </a:solidFill>
                    <a:latin typeface="Arial" panose="020B0604020202020204" pitchFamily="34" charset="0"/>
                    <a:cs typeface="Arial" panose="020B0604020202020204" pitchFamily="34" charset="0"/>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Data!$CA$10:$CA$15</c:f>
              <c:numCache>
                <c:formatCode>General</c:formatCode>
                <c:ptCount val="6"/>
                <c:pt idx="0">
                  <c:v>2021</c:v>
                </c:pt>
                <c:pt idx="1">
                  <c:v>2026</c:v>
                </c:pt>
                <c:pt idx="2">
                  <c:v>2031</c:v>
                </c:pt>
                <c:pt idx="3">
                  <c:v>2036</c:v>
                </c:pt>
                <c:pt idx="4">
                  <c:v>2041</c:v>
                </c:pt>
                <c:pt idx="5">
                  <c:v>2046</c:v>
                </c:pt>
              </c:numCache>
            </c:numRef>
          </c:cat>
          <c:val>
            <c:numRef>
              <c:f>Data!$CB$10:$CB$15</c:f>
              <c:numCache>
                <c:formatCode>#,##0</c:formatCode>
                <c:ptCount val="6"/>
                <c:pt idx="0">
                  <c:v>370384</c:v>
                </c:pt>
                <c:pt idx="1">
                  <c:v>447408.41000000003</c:v>
                </c:pt>
                <c:pt idx="2">
                  <c:v>519118.13</c:v>
                </c:pt>
                <c:pt idx="3">
                  <c:v>589561.91</c:v>
                </c:pt>
                <c:pt idx="4">
                  <c:v>656331.66999999993</c:v>
                </c:pt>
                <c:pt idx="5">
                  <c:v>716680.80999999994</c:v>
                </c:pt>
              </c:numCache>
            </c:numRef>
          </c:val>
          <c:extLst>
            <c:ext xmlns:c16="http://schemas.microsoft.com/office/drawing/2014/chart" uri="{C3380CC4-5D6E-409C-BE32-E72D297353CC}">
              <c16:uniqueId val="{00000000-ABB4-402A-8C4C-7F7E3D8E0D63}"/>
            </c:ext>
          </c:extLst>
        </c:ser>
        <c:dLbls>
          <c:showLegendKey val="0"/>
          <c:showVal val="0"/>
          <c:showCatName val="0"/>
          <c:showSerName val="0"/>
          <c:showPercent val="0"/>
          <c:showBubbleSize val="0"/>
        </c:dLbls>
        <c:gapWidth val="20"/>
        <c:axId val="214309120"/>
        <c:axId val="214315392"/>
      </c:barChart>
      <c:lineChart>
        <c:grouping val="standard"/>
        <c:varyColors val="0"/>
        <c:ser>
          <c:idx val="1"/>
          <c:order val="1"/>
          <c:tx>
            <c:strRef>
              <c:f>Data!$CC$9</c:f>
              <c:strCache>
                <c:ptCount val="1"/>
                <c:pt idx="0">
                  <c:v>Proportion of Greater Brisbane Greater Capital City Statistical Area total (RHS)</c:v>
                </c:pt>
              </c:strCache>
            </c:strRef>
          </c:tx>
          <c:spPr>
            <a:ln>
              <a:solidFill>
                <a:srgbClr val="4A4F55"/>
              </a:solidFill>
              <a:prstDash val="sysDash"/>
            </a:ln>
          </c:spPr>
          <c:marker>
            <c:symbol val="none"/>
          </c:marker>
          <c:cat>
            <c:numRef>
              <c:f>Data!$CA$10:$CA$15</c:f>
              <c:numCache>
                <c:formatCode>General</c:formatCode>
                <c:ptCount val="6"/>
                <c:pt idx="0">
                  <c:v>2021</c:v>
                </c:pt>
                <c:pt idx="1">
                  <c:v>2026</c:v>
                </c:pt>
                <c:pt idx="2">
                  <c:v>2031</c:v>
                </c:pt>
                <c:pt idx="3">
                  <c:v>2036</c:v>
                </c:pt>
                <c:pt idx="4">
                  <c:v>2041</c:v>
                </c:pt>
                <c:pt idx="5">
                  <c:v>2046</c:v>
                </c:pt>
              </c:numCache>
            </c:numRef>
          </c:cat>
          <c:val>
            <c:numRef>
              <c:f>Data!$CC$10:$CC$15</c:f>
              <c:numCache>
                <c:formatCode>0</c:formatCode>
                <c:ptCount val="6"/>
                <c:pt idx="0">
                  <c:v>14.417848385726803</c:v>
                </c:pt>
                <c:pt idx="1">
                  <c:v>15.881430193096065</c:v>
                </c:pt>
                <c:pt idx="2">
                  <c:v>17.01101345843669</c:v>
                </c:pt>
                <c:pt idx="3">
                  <c:v>17.943348822726747</c:v>
                </c:pt>
                <c:pt idx="4">
                  <c:v>18.642567906260631</c:v>
                </c:pt>
                <c:pt idx="5">
                  <c:v>19.086614285543916</c:v>
                </c:pt>
              </c:numCache>
            </c:numRef>
          </c:val>
          <c:smooth val="0"/>
          <c:extLst>
            <c:ext xmlns:c16="http://schemas.microsoft.com/office/drawing/2014/chart" uri="{C3380CC4-5D6E-409C-BE32-E72D297353CC}">
              <c16:uniqueId val="{00000001-ABB4-402A-8C4C-7F7E3D8E0D63}"/>
            </c:ext>
          </c:extLst>
        </c:ser>
        <c:dLbls>
          <c:showLegendKey val="0"/>
          <c:showVal val="0"/>
          <c:showCatName val="0"/>
          <c:showSerName val="0"/>
          <c:showPercent val="0"/>
          <c:showBubbleSize val="0"/>
        </c:dLbls>
        <c:marker val="1"/>
        <c:smooth val="0"/>
        <c:axId val="214323200"/>
        <c:axId val="214316928"/>
      </c:lineChart>
      <c:catAx>
        <c:axId val="214309120"/>
        <c:scaling>
          <c:orientation val="minMax"/>
        </c:scaling>
        <c:delete val="0"/>
        <c:axPos val="b"/>
        <c:title>
          <c:tx>
            <c:rich>
              <a:bodyPr/>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At 30 June</a:t>
                </a:r>
              </a:p>
            </c:rich>
          </c:tx>
          <c:overlay val="0"/>
        </c:title>
        <c:numFmt formatCode="General" sourceLinked="1"/>
        <c:majorTickMark val="out"/>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en-US"/>
          </a:p>
        </c:txPr>
        <c:crossAx val="214315392"/>
        <c:crosses val="autoZero"/>
        <c:auto val="1"/>
        <c:lblAlgn val="ctr"/>
        <c:lblOffset val="100"/>
        <c:noMultiLvlLbl val="0"/>
      </c:catAx>
      <c:valAx>
        <c:axId val="214315392"/>
        <c:scaling>
          <c:orientation val="minMax"/>
          <c:min val="0"/>
        </c:scaling>
        <c:delete val="0"/>
        <c:axPos val="l"/>
        <c:numFmt formatCode="#,##0" sourceLinked="1"/>
        <c:majorTickMark val="out"/>
        <c:minorTickMark val="none"/>
        <c:tickLblPos val="nextTo"/>
        <c:spPr>
          <a:ln>
            <a:noFill/>
          </a:ln>
        </c:spPr>
        <c:txPr>
          <a:bodyPr/>
          <a:lstStyle/>
          <a:p>
            <a:pPr>
              <a:defRPr sz="800">
                <a:solidFill>
                  <a:schemeClr val="bg1"/>
                </a:solidFill>
                <a:latin typeface="Arial" panose="020B0604020202020204" pitchFamily="34" charset="0"/>
                <a:cs typeface="Arial" panose="020B0604020202020204" pitchFamily="34" charset="0"/>
              </a:defRPr>
            </a:pPr>
            <a:endParaRPr lang="en-US"/>
          </a:p>
        </c:txPr>
        <c:crossAx val="214309120"/>
        <c:crosses val="autoZero"/>
        <c:crossBetween val="between"/>
      </c:valAx>
      <c:valAx>
        <c:axId val="214316928"/>
        <c:scaling>
          <c:orientation val="minMax"/>
          <c:min val="0"/>
        </c:scaling>
        <c:delete val="0"/>
        <c:axPos val="r"/>
        <c:title>
          <c:tx>
            <c:rich>
              <a:bodyPr rot="0" vert="horz"/>
              <a:lstStyle/>
              <a:p>
                <a:pPr>
                  <a:defRPr sz="800" b="0">
                    <a:latin typeface="Arial" panose="020B0604020202020204" pitchFamily="34" charset="0"/>
                    <a:cs typeface="Arial" panose="020B0604020202020204" pitchFamily="34" charset="0"/>
                  </a:defRPr>
                </a:pPr>
                <a:r>
                  <a:rPr lang="en-US" sz="800" b="0">
                    <a:latin typeface="Arial" panose="020B0604020202020204" pitchFamily="34" charset="0"/>
                    <a:cs typeface="Arial" panose="020B0604020202020204" pitchFamily="34" charset="0"/>
                  </a:rPr>
                  <a:t>%</a:t>
                </a:r>
              </a:p>
            </c:rich>
          </c:tx>
          <c:layout>
            <c:manualLayout>
              <c:xMode val="edge"/>
              <c:yMode val="edge"/>
              <c:x val="0.94171088755113297"/>
              <c:y val="0.17726855868927274"/>
            </c:manualLayout>
          </c:layout>
          <c:overlay val="0"/>
        </c:title>
        <c:numFmt formatCode="#,##0" sourceLinked="0"/>
        <c:majorTickMark val="out"/>
        <c:minorTickMark val="none"/>
        <c:tickLblPos val="nextTo"/>
        <c:spPr>
          <a:ln>
            <a:noFill/>
          </a:ln>
        </c:spPr>
        <c:txPr>
          <a:bodyPr/>
          <a:lstStyle/>
          <a:p>
            <a:pPr>
              <a:defRPr sz="800">
                <a:latin typeface="Arial" panose="020B0604020202020204" pitchFamily="34" charset="0"/>
                <a:cs typeface="Arial" panose="020B0604020202020204" pitchFamily="34" charset="0"/>
              </a:defRPr>
            </a:pPr>
            <a:endParaRPr lang="en-US"/>
          </a:p>
        </c:txPr>
        <c:crossAx val="214323200"/>
        <c:crosses val="max"/>
        <c:crossBetween val="between"/>
      </c:valAx>
      <c:catAx>
        <c:axId val="214323200"/>
        <c:scaling>
          <c:orientation val="minMax"/>
        </c:scaling>
        <c:delete val="1"/>
        <c:axPos val="b"/>
        <c:numFmt formatCode="General" sourceLinked="1"/>
        <c:majorTickMark val="out"/>
        <c:minorTickMark val="none"/>
        <c:tickLblPos val="nextTo"/>
        <c:crossAx val="214316928"/>
        <c:crosses val="autoZero"/>
        <c:auto val="1"/>
        <c:lblAlgn val="ctr"/>
        <c:lblOffset val="100"/>
        <c:noMultiLvlLbl val="0"/>
      </c:catAx>
    </c:plotArea>
    <c:legend>
      <c:legendPos val="t"/>
      <c:layout>
        <c:manualLayout>
          <c:xMode val="edge"/>
          <c:yMode val="edge"/>
          <c:x val="5.0327200832750614E-2"/>
          <c:y val="0.1186200029655622"/>
          <c:w val="0.86908846152970087"/>
          <c:h val="0.1747300137260798"/>
        </c:manualLayout>
      </c:layout>
      <c:overlay val="1"/>
      <c:spPr>
        <a:noFill/>
        <a:effectLst>
          <a:glow rad="127000">
            <a:schemeClr val="bg1">
              <a:alpha val="0"/>
            </a:schemeClr>
          </a:glow>
        </a:effectLst>
      </c:spPr>
      <c:txPr>
        <a:bodyPr/>
        <a:lstStyle/>
        <a:p>
          <a:pPr>
            <a:defRPr sz="8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http://creativecommons.org/licenses/by/4.0/"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85726</xdr:colOff>
      <xdr:row>0</xdr:row>
      <xdr:rowOff>95250</xdr:rowOff>
    </xdr:from>
    <xdr:to>
      <xdr:col>0</xdr:col>
      <xdr:colOff>1345165</xdr:colOff>
      <xdr:row>10</xdr:row>
      <xdr:rowOff>30555</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6" y="95250"/>
          <a:ext cx="1259439" cy="15545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51956</xdr:colOff>
      <xdr:row>35</xdr:row>
      <xdr:rowOff>17318</xdr:rowOff>
    </xdr:from>
    <xdr:to>
      <xdr:col>0</xdr:col>
      <xdr:colOff>909841</xdr:colOff>
      <xdr:row>36</xdr:row>
      <xdr:rowOff>133522</xdr:rowOff>
    </xdr:to>
    <xdr:pic>
      <xdr:nvPicPr>
        <xdr:cNvPr id="3" name="Picture 2" title="Creative Commons BY button logo">
          <a:hlinkClick xmlns:r="http://schemas.openxmlformats.org/officeDocument/2006/relationships" r:id="rId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3"/>
        <a:srcRect/>
        <a:stretch>
          <a:fillRect/>
        </a:stretch>
      </xdr:blipFill>
      <xdr:spPr bwMode="auto">
        <a:xfrm>
          <a:off x="51956" y="5932343"/>
          <a:ext cx="857885" cy="27812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210476</xdr:colOff>
      <xdr:row>1</xdr:row>
      <xdr:rowOff>134472</xdr:rowOff>
    </xdr:from>
    <xdr:to>
      <xdr:col>15</xdr:col>
      <xdr:colOff>28575</xdr:colOff>
      <xdr:row>11</xdr:row>
      <xdr:rowOff>240441</xdr:rowOff>
    </xdr:to>
    <xdr:grpSp>
      <xdr:nvGrpSpPr>
        <xdr:cNvPr id="12" name="Group 11">
          <a:extLst>
            <a:ext uri="{FF2B5EF4-FFF2-40B4-BE49-F238E27FC236}">
              <a16:creationId xmlns:a16="http://schemas.microsoft.com/office/drawing/2014/main" id="{00000000-0008-0000-0100-00000C000000}"/>
            </a:ext>
          </a:extLst>
        </xdr:cNvPr>
        <xdr:cNvGrpSpPr/>
      </xdr:nvGrpSpPr>
      <xdr:grpSpPr>
        <a:xfrm>
          <a:off x="4611026" y="477372"/>
          <a:ext cx="4682199" cy="2474519"/>
          <a:chOff x="4401476" y="481854"/>
          <a:chExt cx="4450451" cy="2492822"/>
        </a:xfrm>
      </xdr:grpSpPr>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4415116" y="526676"/>
          <a:ext cx="4392000" cy="2448000"/>
        </xdr:xfrm>
        <a:graphic>
          <a:graphicData uri="http://schemas.openxmlformats.org/drawingml/2006/chart">
            <c:chart xmlns:c="http://schemas.openxmlformats.org/drawingml/2006/chart" xmlns:r="http://schemas.openxmlformats.org/officeDocument/2006/relationships" r:id="rId1"/>
          </a:graphicData>
        </a:graphic>
      </xdr:graphicFrame>
      <xdr:sp macro="" textlink="Data!Z21">
        <xdr:nvSpPr>
          <xdr:cNvPr id="3" name="TextBox 2">
            <a:extLst>
              <a:ext uri="{FF2B5EF4-FFF2-40B4-BE49-F238E27FC236}">
                <a16:creationId xmlns:a16="http://schemas.microsoft.com/office/drawing/2014/main" id="{00000000-0008-0000-0100-000003000000}"/>
              </a:ext>
            </a:extLst>
          </xdr:cNvPr>
          <xdr:cNvSpPr txBox="1"/>
        </xdr:nvSpPr>
        <xdr:spPr>
          <a:xfrm>
            <a:off x="4401476" y="481854"/>
            <a:ext cx="4450451" cy="50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3151F2BB-56B1-489C-9C0B-FF956E3136D3}" type="TxLink">
              <a:rPr lang="en-US" sz="1000" b="1" i="0" u="none" strike="noStrike">
                <a:solidFill>
                  <a:srgbClr val="4A4F55"/>
                </a:solidFill>
                <a:latin typeface="Arial" panose="020B0604020202020204" pitchFamily="34" charset="0"/>
                <a:ea typeface="+mn-ea"/>
                <a:cs typeface="Arial" panose="020B0604020202020204" pitchFamily="34" charset="0"/>
              </a:rPr>
              <a:pPr marL="0" indent="0"/>
              <a:t>The Greater Brisbane Greater Capital City Statistical Area is projected to have a population between 3,254,745 and 4,294,165 by 2046</a:t>
            </a:fld>
            <a:endParaRPr lang="en-AU" sz="1000" b="1" i="0" u="none" strike="noStrike">
              <a:solidFill>
                <a:srgbClr val="4A4F55"/>
              </a:solidFill>
              <a:latin typeface="Arial" panose="020B0604020202020204" pitchFamily="34" charset="0"/>
              <a:ea typeface="+mn-ea"/>
              <a:cs typeface="Arial" panose="020B0604020202020204" pitchFamily="34" charset="0"/>
            </a:endParaRPr>
          </a:p>
        </xdr:txBody>
      </xdr:sp>
    </xdr:grpSp>
    <xdr:clientData fLocksWithSheet="0"/>
  </xdr:twoCellAnchor>
  <xdr:twoCellAnchor>
    <xdr:from>
      <xdr:col>7</xdr:col>
      <xdr:colOff>224116</xdr:colOff>
      <xdr:row>14</xdr:row>
      <xdr:rowOff>78441</xdr:rowOff>
    </xdr:from>
    <xdr:to>
      <xdr:col>15</xdr:col>
      <xdr:colOff>1728</xdr:colOff>
      <xdr:row>24</xdr:row>
      <xdr:rowOff>161997</xdr:rowOff>
    </xdr:to>
    <xdr:grpSp>
      <xdr:nvGrpSpPr>
        <xdr:cNvPr id="13" name="Group 12">
          <a:extLst>
            <a:ext uri="{FF2B5EF4-FFF2-40B4-BE49-F238E27FC236}">
              <a16:creationId xmlns:a16="http://schemas.microsoft.com/office/drawing/2014/main" id="{00000000-0008-0000-0100-00000D000000}"/>
            </a:ext>
          </a:extLst>
        </xdr:cNvPr>
        <xdr:cNvGrpSpPr/>
      </xdr:nvGrpSpPr>
      <xdr:grpSpPr>
        <a:xfrm>
          <a:off x="4621491" y="3450291"/>
          <a:ext cx="4648062" cy="2442581"/>
          <a:chOff x="4415116" y="3485029"/>
          <a:chExt cx="4405641" cy="2470409"/>
        </a:xfrm>
      </xdr:grpSpPr>
      <xdr:graphicFrame macro="">
        <xdr:nvGraphicFramePr>
          <xdr:cNvPr id="4" name="Chart 3">
            <a:extLst>
              <a:ext uri="{FF2B5EF4-FFF2-40B4-BE49-F238E27FC236}">
                <a16:creationId xmlns:a16="http://schemas.microsoft.com/office/drawing/2014/main" id="{00000000-0008-0000-0100-000004000000}"/>
              </a:ext>
            </a:extLst>
          </xdr:cNvPr>
          <xdr:cNvGraphicFramePr>
            <a:graphicFrameLocks/>
          </xdr:cNvGraphicFramePr>
        </xdr:nvGraphicFramePr>
        <xdr:xfrm>
          <a:off x="4428757" y="3529850"/>
          <a:ext cx="4392000" cy="2425588"/>
        </xdr:xfrm>
        <a:graphic>
          <a:graphicData uri="http://schemas.openxmlformats.org/drawingml/2006/chart">
            <c:chart xmlns:c="http://schemas.openxmlformats.org/drawingml/2006/chart" xmlns:r="http://schemas.openxmlformats.org/officeDocument/2006/relationships" r:id="rId2"/>
          </a:graphicData>
        </a:graphic>
      </xdr:graphicFrame>
      <xdr:sp macro="" textlink="Data!Z22">
        <xdr:nvSpPr>
          <xdr:cNvPr id="5" name="TextBox 4">
            <a:extLst>
              <a:ext uri="{FF2B5EF4-FFF2-40B4-BE49-F238E27FC236}">
                <a16:creationId xmlns:a16="http://schemas.microsoft.com/office/drawing/2014/main" id="{00000000-0008-0000-0100-000005000000}"/>
              </a:ext>
            </a:extLst>
          </xdr:cNvPr>
          <xdr:cNvSpPr txBox="1"/>
        </xdr:nvSpPr>
        <xdr:spPr>
          <a:xfrm>
            <a:off x="4415116" y="3485029"/>
            <a:ext cx="4359090" cy="5490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EF8C4717-B4AC-419F-AFC5-82A553F0A9C5}" type="TxLink">
              <a:rPr lang="en-US" sz="1000" b="1" i="0" u="none" strike="noStrike">
                <a:solidFill>
                  <a:srgbClr val="4A4F55"/>
                </a:solidFill>
                <a:latin typeface="Arial" panose="020B0604020202020204" pitchFamily="34" charset="0"/>
                <a:ea typeface="+mn-ea"/>
                <a:cs typeface="Arial" panose="020B0604020202020204" pitchFamily="34" charset="0"/>
              </a:rPr>
              <a:pPr marL="0" indent="0"/>
              <a:t>Between 2021 and 2046, the population of the Greater Brisbane Greater Capital City Statistical Area is projected to increase by 1,185,960 persons¹</a:t>
            </a:fld>
            <a:endParaRPr lang="en-AU" sz="1000" b="1" i="0" u="none" strike="noStrike">
              <a:solidFill>
                <a:srgbClr val="4A4F55"/>
              </a:solidFill>
              <a:latin typeface="Arial" panose="020B0604020202020204" pitchFamily="34" charset="0"/>
              <a:ea typeface="+mn-ea"/>
              <a:cs typeface="Arial" panose="020B0604020202020204" pitchFamily="34" charset="0"/>
            </a:endParaRPr>
          </a:p>
        </xdr:txBody>
      </xdr:sp>
    </xdr:grpSp>
    <xdr:clientData fLocksWithSheet="0"/>
  </xdr:twoCellAnchor>
  <xdr:twoCellAnchor>
    <xdr:from>
      <xdr:col>8</xdr:col>
      <xdr:colOff>47257</xdr:colOff>
      <xdr:row>27</xdr:row>
      <xdr:rowOff>33617</xdr:rowOff>
    </xdr:from>
    <xdr:to>
      <xdr:col>15</xdr:col>
      <xdr:colOff>35344</xdr:colOff>
      <xdr:row>35</xdr:row>
      <xdr:rowOff>173205</xdr:rowOff>
    </xdr:to>
    <xdr:grpSp>
      <xdr:nvGrpSpPr>
        <xdr:cNvPr id="14" name="Group 13">
          <a:extLst>
            <a:ext uri="{FF2B5EF4-FFF2-40B4-BE49-F238E27FC236}">
              <a16:creationId xmlns:a16="http://schemas.microsoft.com/office/drawing/2014/main" id="{00000000-0008-0000-0100-00000E000000}"/>
            </a:ext>
          </a:extLst>
        </xdr:cNvPr>
        <xdr:cNvGrpSpPr/>
      </xdr:nvGrpSpPr>
      <xdr:grpSpPr>
        <a:xfrm>
          <a:off x="4689107" y="6421717"/>
          <a:ext cx="4614062" cy="2533538"/>
          <a:chOff x="4462375" y="6499411"/>
          <a:chExt cx="4391998" cy="2526441"/>
        </a:xfrm>
      </xdr:grpSpPr>
      <xdr:graphicFrame macro="">
        <xdr:nvGraphicFramePr>
          <xdr:cNvPr id="6" name="Chart 5">
            <a:extLst>
              <a:ext uri="{FF2B5EF4-FFF2-40B4-BE49-F238E27FC236}">
                <a16:creationId xmlns:a16="http://schemas.microsoft.com/office/drawing/2014/main" id="{00000000-0008-0000-0100-000006000000}"/>
              </a:ext>
            </a:extLst>
          </xdr:cNvPr>
          <xdr:cNvGraphicFramePr>
            <a:graphicFrameLocks/>
          </xdr:cNvGraphicFramePr>
        </xdr:nvGraphicFramePr>
        <xdr:xfrm>
          <a:off x="4462375" y="6577851"/>
          <a:ext cx="4391998" cy="2448001"/>
        </xdr:xfrm>
        <a:graphic>
          <a:graphicData uri="http://schemas.openxmlformats.org/drawingml/2006/chart">
            <c:chart xmlns:c="http://schemas.openxmlformats.org/drawingml/2006/chart" xmlns:r="http://schemas.openxmlformats.org/officeDocument/2006/relationships" r:id="rId3"/>
          </a:graphicData>
        </a:graphic>
      </xdr:graphicFrame>
      <xdr:sp macro="" textlink="Data!Z27">
        <xdr:nvSpPr>
          <xdr:cNvPr id="7" name="TextBox 6">
            <a:extLst>
              <a:ext uri="{FF2B5EF4-FFF2-40B4-BE49-F238E27FC236}">
                <a16:creationId xmlns:a16="http://schemas.microsoft.com/office/drawing/2014/main" id="{00000000-0008-0000-0100-000007000000}"/>
              </a:ext>
            </a:extLst>
          </xdr:cNvPr>
          <xdr:cNvSpPr txBox="1"/>
        </xdr:nvSpPr>
        <xdr:spPr>
          <a:xfrm>
            <a:off x="4493558" y="6499411"/>
            <a:ext cx="4347882" cy="50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837B683A-F850-4946-B1B2-FB7461374A62}" type="TxLink">
              <a:rPr lang="en-US" sz="1000" b="1" i="0" u="none" strike="noStrike">
                <a:solidFill>
                  <a:srgbClr val="4A4F55"/>
                </a:solidFill>
                <a:latin typeface="Arial" panose="020B0604020202020204" pitchFamily="34" charset="0"/>
                <a:ea typeface="+mn-ea"/>
                <a:cs typeface="Arial" panose="020B0604020202020204" pitchFamily="34" charset="0"/>
              </a:rPr>
              <a:pPr marL="0" indent="0"/>
              <a:t>In Greater Brisbane Greater Capital City Statistical Area, around 1 in 6 persons are projected to be between 0 and 14 years by 2046</a:t>
            </a:fld>
            <a:endParaRPr lang="en-AU" sz="1000" b="1" i="0" u="none" strike="noStrike">
              <a:solidFill>
                <a:srgbClr val="4A4F55"/>
              </a:solidFill>
              <a:latin typeface="Arial" panose="020B0604020202020204" pitchFamily="34" charset="0"/>
              <a:ea typeface="+mn-ea"/>
              <a:cs typeface="Arial" panose="020B0604020202020204" pitchFamily="34" charset="0"/>
            </a:endParaRPr>
          </a:p>
        </xdr:txBody>
      </xdr:sp>
    </xdr:grpSp>
    <xdr:clientData fLocksWithSheet="0"/>
  </xdr:twoCellAnchor>
  <xdr:twoCellAnchor>
    <xdr:from>
      <xdr:col>8</xdr:col>
      <xdr:colOff>56030</xdr:colOff>
      <xdr:row>35</xdr:row>
      <xdr:rowOff>123264</xdr:rowOff>
    </xdr:from>
    <xdr:to>
      <xdr:col>15</xdr:col>
      <xdr:colOff>67234</xdr:colOff>
      <xdr:row>43</xdr:row>
      <xdr:rowOff>229234</xdr:rowOff>
    </xdr:to>
    <xdr:grpSp>
      <xdr:nvGrpSpPr>
        <xdr:cNvPr id="15" name="Group 14">
          <a:extLst>
            <a:ext uri="{FF2B5EF4-FFF2-40B4-BE49-F238E27FC236}">
              <a16:creationId xmlns:a16="http://schemas.microsoft.com/office/drawing/2014/main" id="{00000000-0008-0000-0100-00000F000000}"/>
            </a:ext>
          </a:extLst>
        </xdr:cNvPr>
        <xdr:cNvGrpSpPr/>
      </xdr:nvGrpSpPr>
      <xdr:grpSpPr>
        <a:xfrm>
          <a:off x="4694705" y="8908489"/>
          <a:ext cx="4637179" cy="2522145"/>
          <a:chOff x="4471148" y="8975911"/>
          <a:chExt cx="4415115" cy="2548852"/>
        </a:xfrm>
      </xdr:grpSpPr>
      <xdr:graphicFrame macro="">
        <xdr:nvGraphicFramePr>
          <xdr:cNvPr id="8" name="Chart 7">
            <a:extLst>
              <a:ext uri="{FF2B5EF4-FFF2-40B4-BE49-F238E27FC236}">
                <a16:creationId xmlns:a16="http://schemas.microsoft.com/office/drawing/2014/main" id="{00000000-0008-0000-0100-000008000000}"/>
              </a:ext>
            </a:extLst>
          </xdr:cNvPr>
          <xdr:cNvGraphicFramePr>
            <a:graphicFrameLocks/>
          </xdr:cNvGraphicFramePr>
        </xdr:nvGraphicFramePr>
        <xdr:xfrm>
          <a:off x="4495993" y="9110381"/>
          <a:ext cx="4390270" cy="2414382"/>
        </xdr:xfrm>
        <a:graphic>
          <a:graphicData uri="http://schemas.openxmlformats.org/drawingml/2006/chart">
            <c:chart xmlns:c="http://schemas.openxmlformats.org/drawingml/2006/chart" xmlns:r="http://schemas.openxmlformats.org/officeDocument/2006/relationships" r:id="rId4"/>
          </a:graphicData>
        </a:graphic>
      </xdr:graphicFrame>
      <xdr:sp macro="" textlink="Data!Z28">
        <xdr:nvSpPr>
          <xdr:cNvPr id="9" name="TextBox 8">
            <a:extLst>
              <a:ext uri="{FF2B5EF4-FFF2-40B4-BE49-F238E27FC236}">
                <a16:creationId xmlns:a16="http://schemas.microsoft.com/office/drawing/2014/main" id="{00000000-0008-0000-0100-000009000000}"/>
              </a:ext>
            </a:extLst>
          </xdr:cNvPr>
          <xdr:cNvSpPr txBox="1"/>
        </xdr:nvSpPr>
        <xdr:spPr>
          <a:xfrm>
            <a:off x="4471148" y="8975911"/>
            <a:ext cx="4224617" cy="6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fld id="{8EC86B2E-66A3-45F1-8E9D-5C33A6A8E912}" type="TxLink">
              <a:rPr lang="en-US" sz="1000" b="1" i="0" u="none" strike="noStrike">
                <a:solidFill>
                  <a:srgbClr val="4A4F55"/>
                </a:solidFill>
                <a:latin typeface="Arial" panose="020B0604020202020204" pitchFamily="34" charset="0"/>
                <a:ea typeface="+mn-ea"/>
                <a:cs typeface="Arial" panose="020B0604020202020204" pitchFamily="34" charset="0"/>
              </a:rPr>
              <a:pPr marL="0" indent="0"/>
              <a:t>In Greater Brisbane Greater Capital City Statistical Area, around 1 in 5 persons are projected to be over 65 years by 2046</a:t>
            </a:fld>
            <a:endParaRPr lang="en-AU" sz="1000" b="1" i="0" u="none" strike="noStrike">
              <a:solidFill>
                <a:srgbClr val="4A4F55"/>
              </a:solidFill>
              <a:latin typeface="Arial" panose="020B0604020202020204" pitchFamily="34" charset="0"/>
              <a:ea typeface="+mn-ea"/>
              <a:cs typeface="Arial" panose="020B0604020202020204" pitchFamily="34" charset="0"/>
            </a:endParaRPr>
          </a:p>
        </xdr:txBody>
      </xdr:sp>
    </xdr:grpSp>
    <xdr:clientData fLocksWithSheet="0"/>
  </xdr:twoCellAnchor>
  <xdr:twoCellAnchor editAs="oneCell">
    <xdr:from>
      <xdr:col>6</xdr:col>
      <xdr:colOff>549089</xdr:colOff>
      <xdr:row>32</xdr:row>
      <xdr:rowOff>67235</xdr:rowOff>
    </xdr:from>
    <xdr:to>
      <xdr:col>8</xdr:col>
      <xdr:colOff>411742</xdr:colOff>
      <xdr:row>34</xdr:row>
      <xdr:rowOff>181273</xdr:rowOff>
    </xdr:to>
    <xdr:pic>
      <xdr:nvPicPr>
        <xdr:cNvPr id="10" name="Picture 9" descr="C:\Users\sjvanr\Downloads\school43.png">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5" cstate="print">
          <a:duotone>
            <a:prstClr val="black"/>
            <a:srgbClr val="009CA6">
              <a:tint val="45000"/>
              <a:satMod val="400000"/>
            </a:srgbClr>
          </a:duotone>
          <a:extLst>
            <a:ext uri="{28A0092B-C50C-407E-A947-70E740481C1C}">
              <a14:useLocalDpi xmlns:a14="http://schemas.microsoft.com/office/drawing/2010/main" val="0"/>
            </a:ext>
          </a:extLst>
        </a:blip>
        <a:srcRect/>
        <a:stretch>
          <a:fillRect/>
        </a:stretch>
      </xdr:blipFill>
      <xdr:spPr bwMode="auto">
        <a:xfrm>
          <a:off x="3997139" y="7706285"/>
          <a:ext cx="840553" cy="879213"/>
        </a:xfrm>
        <a:prstGeom prst="rect">
          <a:avLst/>
        </a:prstGeom>
        <a:noFill/>
        <a:ln>
          <a:noFill/>
        </a:ln>
      </xdr:spPr>
    </xdr:pic>
    <xdr:clientData/>
  </xdr:twoCellAnchor>
  <xdr:twoCellAnchor editAs="oneCell">
    <xdr:from>
      <xdr:col>6</xdr:col>
      <xdr:colOff>616324</xdr:colOff>
      <xdr:row>39</xdr:row>
      <xdr:rowOff>179295</xdr:rowOff>
    </xdr:from>
    <xdr:to>
      <xdr:col>8</xdr:col>
      <xdr:colOff>401169</xdr:colOff>
      <xdr:row>42</xdr:row>
      <xdr:rowOff>192741</xdr:rowOff>
    </xdr:to>
    <xdr:pic>
      <xdr:nvPicPr>
        <xdr:cNvPr id="11" name="Picture 10" descr="C:\Users\sjvanr\Downloads\elderly.png">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6" cstate="print">
          <a:duotone>
            <a:prstClr val="black"/>
            <a:srgbClr val="009CA6">
              <a:tint val="45000"/>
              <a:satMod val="400000"/>
            </a:srgbClr>
          </a:duotone>
          <a:extLst>
            <a:ext uri="{28A0092B-C50C-407E-A947-70E740481C1C}">
              <a14:useLocalDpi xmlns:a14="http://schemas.microsoft.com/office/drawing/2010/main" val="0"/>
            </a:ext>
          </a:extLst>
        </a:blip>
        <a:srcRect/>
        <a:stretch>
          <a:fillRect/>
        </a:stretch>
      </xdr:blipFill>
      <xdr:spPr bwMode="auto">
        <a:xfrm>
          <a:off x="4064374" y="10275795"/>
          <a:ext cx="765920" cy="842121"/>
        </a:xfrm>
        <a:prstGeom prst="rect">
          <a:avLst/>
        </a:prstGeom>
        <a:noFill/>
        <a:ln>
          <a:noFill/>
        </a:ln>
      </xdr:spPr>
    </xdr:pic>
    <xdr:clientData/>
  </xdr:twoCellAnchor>
  <xdr:twoCellAnchor>
    <xdr:from>
      <xdr:col>0</xdr:col>
      <xdr:colOff>246529</xdr:colOff>
      <xdr:row>0</xdr:row>
      <xdr:rowOff>100853</xdr:rowOff>
    </xdr:from>
    <xdr:to>
      <xdr:col>0</xdr:col>
      <xdr:colOff>560294</xdr:colOff>
      <xdr:row>0</xdr:row>
      <xdr:rowOff>246530</xdr:rowOff>
    </xdr:to>
    <xdr:sp macro="" textlink="">
      <xdr:nvSpPr>
        <xdr:cNvPr id="16" name="Right Arrow 15">
          <a:extLst>
            <a:ext uri="{FF2B5EF4-FFF2-40B4-BE49-F238E27FC236}">
              <a16:creationId xmlns:a16="http://schemas.microsoft.com/office/drawing/2014/main" id="{00000000-0008-0000-0100-000010000000}"/>
            </a:ext>
          </a:extLst>
        </xdr:cNvPr>
        <xdr:cNvSpPr/>
      </xdr:nvSpPr>
      <xdr:spPr>
        <a:xfrm>
          <a:off x="246529" y="100853"/>
          <a:ext cx="313765" cy="145677"/>
        </a:xfrm>
        <a:prstGeom prst="rightArrow">
          <a:avLst/>
        </a:prstGeom>
        <a:solidFill>
          <a:srgbClr val="6C1D45"/>
        </a:solidFill>
        <a:ln>
          <a:solidFill>
            <a:srgbClr val="4A4F5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c:userShapes xmlns:c="http://schemas.openxmlformats.org/drawingml/2006/chart">
  <cdr:relSizeAnchor xmlns:cdr="http://schemas.openxmlformats.org/drawingml/2006/chartDrawing">
    <cdr:from>
      <cdr:x>0.03018</cdr:x>
      <cdr:y>0.00789</cdr:y>
    </cdr:from>
    <cdr:to>
      <cdr:x>0.89393</cdr:x>
      <cdr:y>0.17212</cdr:y>
    </cdr:to>
    <cdr:sp macro="" textlink="Snapshot!$U$7">
      <cdr:nvSpPr>
        <cdr:cNvPr id="4" name="TextBox 3"/>
        <cdr:cNvSpPr txBox="1"/>
      </cdr:nvSpPr>
      <cdr:spPr>
        <a:xfrm xmlns:a="http://schemas.openxmlformats.org/drawingml/2006/main">
          <a:off x="115471" y="19489"/>
          <a:ext cx="3304760" cy="40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BD70669-5518-4EBB-9923-E97D330F30C9}" type="TxLink">
            <a:rPr lang="en-US" sz="1100" b="0" i="0" u="none" strike="noStrike">
              <a:solidFill>
                <a:srgbClr val="000000"/>
              </a:solidFill>
              <a:latin typeface="Calibri"/>
              <a:cs typeface="Calibri"/>
            </a:rPr>
            <a:pPr/>
            <a:t> </a:t>
          </a:fld>
          <a:endParaRPr lang="en-AU" sz="1100"/>
        </a:p>
      </cdr:txBody>
    </cdr:sp>
  </cdr:relSizeAnchor>
</c:userShapes>
</file>

<file path=xl/drawings/drawing4.xml><?xml version="1.0" encoding="utf-8"?>
<c:userShapes xmlns:c="http://schemas.openxmlformats.org/drawingml/2006/chart">
  <cdr:relSizeAnchor xmlns:cdr="http://schemas.openxmlformats.org/drawingml/2006/chartDrawing">
    <cdr:from>
      <cdr:x>0.03018</cdr:x>
      <cdr:y>0.00789</cdr:y>
    </cdr:from>
    <cdr:to>
      <cdr:x>0.89393</cdr:x>
      <cdr:y>0.17212</cdr:y>
    </cdr:to>
    <cdr:sp macro="" textlink="Snapshot!$U$7">
      <cdr:nvSpPr>
        <cdr:cNvPr id="4" name="TextBox 3"/>
        <cdr:cNvSpPr txBox="1"/>
      </cdr:nvSpPr>
      <cdr:spPr>
        <a:xfrm xmlns:a="http://schemas.openxmlformats.org/drawingml/2006/main">
          <a:off x="115471" y="19489"/>
          <a:ext cx="3304760" cy="40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BD70669-5518-4EBB-9923-E97D330F30C9}" type="TxLink">
            <a:rPr lang="en-US" sz="1100" b="0" i="0" u="none" strike="noStrike">
              <a:solidFill>
                <a:srgbClr val="000000"/>
              </a:solidFill>
              <a:latin typeface="Calibri"/>
              <a:cs typeface="Calibri"/>
            </a:rPr>
            <a:pPr/>
            <a:t> </a:t>
          </a:fld>
          <a:endParaRPr lang="en-AU" sz="1100"/>
        </a:p>
      </cdr:txBody>
    </cdr:sp>
  </cdr:relSizeAnchor>
  <cdr:relSizeAnchor xmlns:cdr="http://schemas.openxmlformats.org/drawingml/2006/chartDrawing">
    <cdr:from>
      <cdr:x>0.002</cdr:x>
      <cdr:y>0.92925</cdr:y>
    </cdr:from>
    <cdr:to>
      <cdr:x>0.35409</cdr:x>
      <cdr:y>1</cdr:y>
    </cdr:to>
    <cdr:sp macro="" textlink="">
      <cdr:nvSpPr>
        <cdr:cNvPr id="2" name="TextBox 1"/>
        <cdr:cNvSpPr txBox="1"/>
      </cdr:nvSpPr>
      <cdr:spPr>
        <a:xfrm xmlns:a="http://schemas.openxmlformats.org/drawingml/2006/main">
          <a:off x="8773" y="2274798"/>
          <a:ext cx="1546412" cy="173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700">
              <a:latin typeface="Arial" panose="020B0604020202020204" pitchFamily="34" charset="0"/>
              <a:cs typeface="Arial" panose="020B0604020202020204" pitchFamily="34" charset="0"/>
            </a:rPr>
            <a:t>1.</a:t>
          </a:r>
          <a:r>
            <a:rPr lang="en-AU" sz="700" baseline="0">
              <a:latin typeface="Arial" panose="020B0604020202020204" pitchFamily="34" charset="0"/>
              <a:cs typeface="Arial" panose="020B0604020202020204" pitchFamily="34" charset="0"/>
            </a:rPr>
            <a:t> </a:t>
          </a:r>
          <a:r>
            <a:rPr lang="en-AU" sz="700">
              <a:latin typeface="Arial" panose="020B0604020202020204" pitchFamily="34" charset="0"/>
              <a:cs typeface="Arial" panose="020B0604020202020204" pitchFamily="34" charset="0"/>
            </a:rPr>
            <a:t> Medium series</a:t>
          </a:r>
        </a:p>
      </cdr:txBody>
    </cdr:sp>
  </cdr:relSizeAnchor>
</c:userShapes>
</file>

<file path=xl/drawings/drawing5.xml><?xml version="1.0" encoding="utf-8"?>
<c:userShapes xmlns:c="http://schemas.openxmlformats.org/drawingml/2006/chart">
  <cdr:relSizeAnchor xmlns:cdr="http://schemas.openxmlformats.org/drawingml/2006/chartDrawing">
    <cdr:from>
      <cdr:x>0.03018</cdr:x>
      <cdr:y>0.00789</cdr:y>
    </cdr:from>
    <cdr:to>
      <cdr:x>0.89393</cdr:x>
      <cdr:y>0.17212</cdr:y>
    </cdr:to>
    <cdr:sp macro="" textlink="Snapshot!$U$7">
      <cdr:nvSpPr>
        <cdr:cNvPr id="4" name="TextBox 3"/>
        <cdr:cNvSpPr txBox="1"/>
      </cdr:nvSpPr>
      <cdr:spPr>
        <a:xfrm xmlns:a="http://schemas.openxmlformats.org/drawingml/2006/main">
          <a:off x="115471" y="19489"/>
          <a:ext cx="3304760" cy="40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BD70669-5518-4EBB-9923-E97D330F30C9}" type="TxLink">
            <a:rPr lang="en-US" sz="1100" b="0" i="0" u="none" strike="noStrike">
              <a:solidFill>
                <a:srgbClr val="000000"/>
              </a:solidFill>
              <a:latin typeface="Calibri"/>
              <a:cs typeface="Calibri"/>
            </a:rPr>
            <a:pPr/>
            <a:t> </a:t>
          </a:fld>
          <a:endParaRPr lang="en-AU" sz="1100"/>
        </a:p>
      </cdr:txBody>
    </cdr:sp>
  </cdr:relSizeAnchor>
</c:userShapes>
</file>

<file path=xl/drawings/drawing6.xml><?xml version="1.0" encoding="utf-8"?>
<c:userShapes xmlns:c="http://schemas.openxmlformats.org/drawingml/2006/chart">
  <cdr:relSizeAnchor xmlns:cdr="http://schemas.openxmlformats.org/drawingml/2006/chartDrawing">
    <cdr:from>
      <cdr:x>0.03018</cdr:x>
      <cdr:y>0.00789</cdr:y>
    </cdr:from>
    <cdr:to>
      <cdr:x>0.89393</cdr:x>
      <cdr:y>0.17212</cdr:y>
    </cdr:to>
    <cdr:sp macro="" textlink="Snapshot!$U$7">
      <cdr:nvSpPr>
        <cdr:cNvPr id="4" name="TextBox 3"/>
        <cdr:cNvSpPr txBox="1"/>
      </cdr:nvSpPr>
      <cdr:spPr>
        <a:xfrm xmlns:a="http://schemas.openxmlformats.org/drawingml/2006/main">
          <a:off x="115471" y="19489"/>
          <a:ext cx="3304760" cy="40584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fld id="{5BD70669-5518-4EBB-9923-E97D330F30C9}" type="TxLink">
            <a:rPr lang="en-US" sz="1100" b="0" i="0" u="none" strike="noStrike">
              <a:solidFill>
                <a:srgbClr val="000000"/>
              </a:solidFill>
              <a:latin typeface="Calibri"/>
              <a:cs typeface="Calibri"/>
            </a:rPr>
            <a:pPr/>
            <a:t> </a:t>
          </a:fld>
          <a:endParaRPr lang="en-AU"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creativecommons.org/licenses/by/4.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2:AH44"/>
  <sheetViews>
    <sheetView tabSelected="1" zoomScaleNormal="100" workbookViewId="0">
      <selection activeCell="A12" sqref="A12"/>
    </sheetView>
  </sheetViews>
  <sheetFormatPr defaultColWidth="9.1796875" defaultRowHeight="12.5" x14ac:dyDescent="0.25"/>
  <cols>
    <col min="1" max="1" width="24.7265625" style="2" customWidth="1"/>
    <col min="2" max="2" width="6.7265625" style="2" customWidth="1"/>
    <col min="3" max="3" width="15.81640625" style="2" bestFit="1" customWidth="1"/>
    <col min="4" max="8" width="9.1796875" style="2"/>
    <col min="9" max="9" width="9.81640625" style="2" customWidth="1"/>
    <col min="10" max="16384" width="9.1796875" style="2"/>
  </cols>
  <sheetData>
    <row r="12" spans="1:3" ht="15.5" x14ac:dyDescent="0.35">
      <c r="A12" s="1" t="s">
        <v>81</v>
      </c>
    </row>
    <row r="13" spans="1:3" x14ac:dyDescent="0.25">
      <c r="C13" s="3"/>
    </row>
    <row r="14" spans="1:3" ht="15.5" x14ac:dyDescent="0.35">
      <c r="B14" s="4" t="s">
        <v>1</v>
      </c>
    </row>
    <row r="15" spans="1:3" s="3" customFormat="1" ht="13" x14ac:dyDescent="0.3">
      <c r="B15" s="22" t="s">
        <v>2</v>
      </c>
    </row>
    <row r="16" spans="1:3" s="3" customFormat="1" x14ac:dyDescent="0.25">
      <c r="B16" s="24">
        <v>1</v>
      </c>
      <c r="C16" s="3" t="s">
        <v>55</v>
      </c>
    </row>
    <row r="17" spans="1:10" s="3" customFormat="1" x14ac:dyDescent="0.25">
      <c r="B17" s="24"/>
    </row>
    <row r="18" spans="1:10" x14ac:dyDescent="0.25">
      <c r="C18" s="5"/>
    </row>
    <row r="19" spans="1:10" s="3" customFormat="1" ht="15.5" x14ac:dyDescent="0.35">
      <c r="A19" s="1" t="s">
        <v>9</v>
      </c>
    </row>
    <row r="20" spans="1:10" s="3" customFormat="1" x14ac:dyDescent="0.25"/>
    <row r="21" spans="1:10" s="3" customFormat="1" x14ac:dyDescent="0.25">
      <c r="A21" s="6" t="s">
        <v>83</v>
      </c>
    </row>
    <row r="22" spans="1:10" s="3" customFormat="1" x14ac:dyDescent="0.25">
      <c r="A22" s="6" t="s">
        <v>82</v>
      </c>
    </row>
    <row r="23" spans="1:10" s="3" customFormat="1" x14ac:dyDescent="0.25">
      <c r="A23" s="6" t="s">
        <v>10</v>
      </c>
    </row>
    <row r="24" spans="1:10" s="3" customFormat="1" x14ac:dyDescent="0.25">
      <c r="A24" s="6"/>
    </row>
    <row r="25" spans="1:10" s="3" customFormat="1" ht="15.5" x14ac:dyDescent="0.35">
      <c r="A25" s="1" t="s">
        <v>3</v>
      </c>
    </row>
    <row r="26" spans="1:10" s="3" customFormat="1" x14ac:dyDescent="0.25"/>
    <row r="27" spans="1:10" s="3" customFormat="1" x14ac:dyDescent="0.25">
      <c r="A27" s="6" t="s">
        <v>4</v>
      </c>
    </row>
    <row r="28" spans="1:10" s="3" customFormat="1" x14ac:dyDescent="0.25">
      <c r="A28" s="6" t="s">
        <v>5</v>
      </c>
    </row>
    <row r="29" spans="1:10" s="3" customFormat="1" x14ac:dyDescent="0.25">
      <c r="A29" s="7"/>
    </row>
    <row r="30" spans="1:10" s="3" customFormat="1" ht="15.5" x14ac:dyDescent="0.35">
      <c r="A30" s="1" t="s">
        <v>6</v>
      </c>
    </row>
    <row r="31" spans="1:10" s="3" customFormat="1" x14ac:dyDescent="0.25"/>
    <row r="32" spans="1:10" s="3" customFormat="1" x14ac:dyDescent="0.25">
      <c r="A32" s="23" t="s">
        <v>95</v>
      </c>
      <c r="B32" s="5"/>
      <c r="C32" s="5"/>
      <c r="D32" s="5"/>
      <c r="E32" s="5"/>
      <c r="F32" s="5"/>
      <c r="G32" s="5"/>
      <c r="H32" s="5"/>
      <c r="I32" s="5"/>
      <c r="J32" s="5"/>
    </row>
    <row r="33" spans="1:34" s="3" customFormat="1" ht="14" x14ac:dyDescent="0.3">
      <c r="B33" s="8"/>
    </row>
    <row r="34" spans="1:34" s="3" customFormat="1" ht="14" x14ac:dyDescent="0.3">
      <c r="A34" s="9" t="s">
        <v>85</v>
      </c>
      <c r="B34" s="8"/>
    </row>
    <row r="35" spans="1:34" s="3" customFormat="1" ht="14" x14ac:dyDescent="0.3">
      <c r="A35" s="10"/>
      <c r="B35" s="8"/>
    </row>
    <row r="36" spans="1:34" s="3" customFormat="1" x14ac:dyDescent="0.25"/>
    <row r="37" spans="1:34" s="5" customFormat="1" x14ac:dyDescent="0.25">
      <c r="A37" s="11"/>
      <c r="B37" s="3"/>
      <c r="C37" s="3"/>
      <c r="D37" s="12"/>
      <c r="E37" s="11"/>
      <c r="F37" s="12"/>
      <c r="G37" s="11"/>
      <c r="H37" s="11"/>
      <c r="I37" s="11"/>
      <c r="J37" s="3"/>
      <c r="K37" s="3"/>
      <c r="L37" s="3"/>
      <c r="M37" s="3"/>
      <c r="N37" s="3"/>
      <c r="O37" s="3"/>
      <c r="P37" s="3"/>
      <c r="Q37" s="3"/>
      <c r="R37" s="3"/>
      <c r="S37" s="3"/>
      <c r="T37" s="3"/>
      <c r="U37" s="3"/>
      <c r="V37" s="3"/>
      <c r="W37" s="3"/>
      <c r="X37" s="3"/>
      <c r="Y37" s="3"/>
      <c r="Z37" s="3"/>
      <c r="AA37" s="3"/>
      <c r="AB37" s="3"/>
      <c r="AC37" s="3"/>
      <c r="AD37" s="3"/>
      <c r="AE37" s="3"/>
      <c r="AF37" s="3"/>
      <c r="AG37" s="3"/>
      <c r="AH37" s="3"/>
    </row>
    <row r="38" spans="1:34" s="15" customFormat="1" ht="10" x14ac:dyDescent="0.2">
      <c r="A38" s="13" t="s">
        <v>19</v>
      </c>
      <c r="B38" s="13"/>
      <c r="C38" s="13"/>
      <c r="D38" s="13"/>
      <c r="E38" s="13"/>
      <c r="F38" s="13"/>
      <c r="G38" s="13"/>
      <c r="H38" s="13"/>
      <c r="I38" s="13"/>
      <c r="J38" s="14"/>
      <c r="K38" s="14"/>
      <c r="L38" s="5"/>
      <c r="M38" s="5"/>
      <c r="N38" s="5"/>
      <c r="O38" s="5"/>
      <c r="P38" s="5"/>
      <c r="Q38" s="5"/>
      <c r="R38" s="5"/>
      <c r="S38" s="5"/>
      <c r="T38" s="5"/>
      <c r="U38" s="5"/>
      <c r="V38" s="5"/>
      <c r="W38" s="5"/>
      <c r="X38" s="5"/>
      <c r="Y38" s="5"/>
      <c r="Z38" s="5"/>
      <c r="AA38" s="5"/>
      <c r="AB38" s="5"/>
      <c r="AC38" s="5"/>
      <c r="AD38" s="5"/>
      <c r="AE38" s="5"/>
      <c r="AF38" s="5"/>
      <c r="AG38" s="5"/>
      <c r="AH38" s="5"/>
    </row>
    <row r="39" spans="1:34" s="5" customFormat="1" ht="11" x14ac:dyDescent="0.2">
      <c r="A39" s="16" t="s">
        <v>7</v>
      </c>
      <c r="B39" s="17" t="s">
        <v>11</v>
      </c>
      <c r="C39" s="18"/>
      <c r="D39" s="18"/>
      <c r="E39" s="18"/>
      <c r="F39" s="15"/>
      <c r="G39" s="19"/>
      <c r="H39" s="19"/>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row>
    <row r="40" spans="1:34" s="5" customFormat="1" ht="10" x14ac:dyDescent="0.2">
      <c r="A40" s="112" t="s">
        <v>86</v>
      </c>
      <c r="B40" s="112"/>
      <c r="C40" s="112"/>
      <c r="D40" s="112"/>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row>
    <row r="41" spans="1:34" s="14" customFormat="1" ht="11.5" x14ac:dyDescent="0.25">
      <c r="A41" s="7"/>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row>
    <row r="42" spans="1:34" s="14" customFormat="1" x14ac:dyDescent="0.25">
      <c r="A42" s="20" t="s">
        <v>8</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row>
    <row r="43" spans="1:34" s="21" customFormat="1" ht="28.5" customHeight="1" x14ac:dyDescent="0.25">
      <c r="A43" s="113" t="s">
        <v>12</v>
      </c>
      <c r="B43" s="113"/>
      <c r="C43" s="113"/>
      <c r="D43" s="113"/>
      <c r="E43" s="113"/>
      <c r="F43" s="113"/>
      <c r="G43" s="113"/>
      <c r="H43" s="113"/>
      <c r="I43" s="113"/>
      <c r="J43" s="113"/>
      <c r="K43" s="113"/>
      <c r="L43" s="113"/>
      <c r="M43" s="113"/>
      <c r="N43" s="113"/>
      <c r="O43" s="113"/>
      <c r="P43" s="113"/>
      <c r="Q43" s="113"/>
      <c r="R43" s="113"/>
      <c r="S43" s="113"/>
      <c r="T43" s="113"/>
      <c r="U43" s="113"/>
    </row>
    <row r="44" spans="1:34" s="21" customFormat="1" x14ac:dyDescent="0.25"/>
  </sheetData>
  <mergeCells count="2">
    <mergeCell ref="A40:AH40"/>
    <mergeCell ref="A43:U43"/>
  </mergeCells>
  <hyperlinks>
    <hyperlink ref="B16" location="Snapshot!A1" display="Snapshot!A1" xr:uid="{00000000-0004-0000-0000-000000000000}"/>
    <hyperlink ref="B39" r:id="rId1" xr:uid="{00000000-0004-0000-0000-000001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T63"/>
  <sheetViews>
    <sheetView zoomScaleNormal="100" workbookViewId="0">
      <selection activeCell="B1" sqref="B1:O1"/>
    </sheetView>
  </sheetViews>
  <sheetFormatPr defaultColWidth="9.1796875" defaultRowHeight="14.5" x14ac:dyDescent="0.35"/>
  <cols>
    <col min="1" max="1" width="11.1796875" style="27" customWidth="1"/>
    <col min="2" max="2" width="10.26953125" style="27" customWidth="1"/>
    <col min="3" max="3" width="11.26953125" style="27" customWidth="1"/>
    <col min="4" max="4" width="3.81640625" style="27" customWidth="1"/>
    <col min="5" max="5" width="11.26953125" style="27" customWidth="1"/>
    <col min="6" max="6" width="3.81640625" style="27" customWidth="1"/>
    <col min="7" max="7" width="11.26953125" style="27" customWidth="1"/>
    <col min="8" max="8" width="3.453125" style="27" customWidth="1"/>
    <col min="9" max="9" width="8.54296875" style="27" customWidth="1"/>
    <col min="10" max="10" width="9.1796875" style="27" customWidth="1"/>
    <col min="11" max="11" width="9.1796875" style="27"/>
    <col min="12" max="12" width="17.1796875" style="27" customWidth="1"/>
    <col min="13" max="13" width="4" style="27" customWidth="1"/>
    <col min="14" max="16384" width="9.1796875" style="27"/>
  </cols>
  <sheetData>
    <row r="1" spans="1:18" ht="27" customHeight="1" thickBot="1" x14ac:dyDescent="0.65">
      <c r="A1" s="89"/>
      <c r="B1" s="116" t="s">
        <v>73</v>
      </c>
      <c r="C1" s="116"/>
      <c r="D1" s="116"/>
      <c r="E1" s="116"/>
      <c r="F1" s="116"/>
      <c r="G1" s="116"/>
      <c r="H1" s="116"/>
      <c r="I1" s="116"/>
      <c r="J1" s="116"/>
      <c r="K1" s="116"/>
      <c r="L1" s="116"/>
      <c r="M1" s="116"/>
      <c r="N1" s="116"/>
      <c r="O1" s="116"/>
      <c r="P1" s="26"/>
    </row>
    <row r="2" spans="1:18" ht="15" customHeight="1" x14ac:dyDescent="0.35">
      <c r="A2" s="114" t="s">
        <v>74</v>
      </c>
      <c r="B2" s="28"/>
      <c r="C2" s="28"/>
      <c r="D2" s="28"/>
      <c r="E2" s="28"/>
      <c r="F2" s="28"/>
      <c r="G2" s="28"/>
      <c r="H2" s="28"/>
      <c r="I2" s="28"/>
      <c r="J2" s="28"/>
      <c r="K2" s="28"/>
      <c r="L2" s="28"/>
      <c r="M2" s="28"/>
      <c r="N2" s="26"/>
      <c r="O2" s="26"/>
      <c r="P2" s="26"/>
    </row>
    <row r="3" spans="1:18" ht="15.5" x14ac:dyDescent="0.35">
      <c r="A3" s="114"/>
      <c r="B3" s="90" t="s">
        <v>37</v>
      </c>
      <c r="C3" s="29"/>
      <c r="D3" s="29"/>
      <c r="E3" s="29"/>
      <c r="F3" s="29"/>
      <c r="G3" s="29"/>
      <c r="H3" s="29"/>
      <c r="I3" s="29"/>
      <c r="J3" s="29"/>
      <c r="K3" s="29"/>
      <c r="L3" s="29"/>
      <c r="M3" s="30"/>
      <c r="N3" s="26"/>
      <c r="O3" s="26"/>
      <c r="P3" s="26"/>
    </row>
    <row r="4" spans="1:18" ht="16" thickBot="1" x14ac:dyDescent="0.4">
      <c r="A4" s="114"/>
      <c r="B4" s="31"/>
      <c r="C4" s="29"/>
      <c r="D4" s="29"/>
      <c r="E4" s="29"/>
      <c r="F4" s="29"/>
      <c r="G4" s="29"/>
      <c r="H4" s="29"/>
      <c r="I4" s="29"/>
      <c r="J4" s="29"/>
      <c r="K4" s="29"/>
      <c r="L4" s="29"/>
      <c r="M4" s="30"/>
      <c r="N4" s="26"/>
      <c r="O4" s="26"/>
      <c r="P4" s="26"/>
    </row>
    <row r="5" spans="1:18" ht="15.5" thickTop="1" thickBot="1" x14ac:dyDescent="0.4">
      <c r="A5" s="114"/>
      <c r="B5" s="66" t="s">
        <v>38</v>
      </c>
      <c r="C5" s="67" t="s">
        <v>39</v>
      </c>
      <c r="D5" s="68"/>
      <c r="E5" s="69" t="s">
        <v>40</v>
      </c>
      <c r="F5" s="69"/>
      <c r="G5" s="70" t="s">
        <v>41</v>
      </c>
      <c r="H5" s="29"/>
      <c r="I5" s="29"/>
      <c r="J5" s="29"/>
      <c r="K5" s="29"/>
      <c r="L5" s="29"/>
      <c r="M5" s="30"/>
      <c r="N5" s="26"/>
      <c r="O5" s="26"/>
      <c r="P5" s="26"/>
    </row>
    <row r="6" spans="1:18" ht="15.5" thickTop="1" thickBot="1" x14ac:dyDescent="0.4">
      <c r="A6" s="26"/>
      <c r="B6" s="71" t="s">
        <v>42</v>
      </c>
      <c r="C6" s="117" t="s">
        <v>43</v>
      </c>
      <c r="D6" s="118"/>
      <c r="E6" s="118"/>
      <c r="F6" s="118"/>
      <c r="G6" s="119"/>
      <c r="H6" s="29"/>
      <c r="I6" s="29"/>
      <c r="J6" s="29"/>
      <c r="K6" s="29"/>
      <c r="L6" s="29"/>
      <c r="M6" s="30"/>
      <c r="N6" s="26"/>
      <c r="O6" s="26"/>
      <c r="P6" s="26"/>
    </row>
    <row r="7" spans="1:18" ht="22" customHeight="1" thickTop="1" x14ac:dyDescent="0.35">
      <c r="A7" s="26"/>
      <c r="B7" s="72" t="s">
        <v>84</v>
      </c>
      <c r="C7" s="73">
        <f>SUMIFS(Data!$M$5:$M$40,Data!$L$5:$L$40,Snapshot!$B$1,Data!$K$5:$K$40,Snapshot!$C$5)</f>
        <v>2568927</v>
      </c>
      <c r="D7" s="73"/>
      <c r="E7" s="73">
        <f>SUMIFS(Data!$M$5:$M$40,Data!$L$5:$L$40,Snapshot!$B$1,Data!$K$5:$K$40,Snapshot!$E$5)</f>
        <v>2568927</v>
      </c>
      <c r="F7" s="73"/>
      <c r="G7" s="74">
        <f>SUMIFS(Data!$M$5:$M$40,Data!$L$5:$L$40,Snapshot!$B$1,Data!$K$5:$K$40,Snapshot!$G$5)</f>
        <v>2568927</v>
      </c>
      <c r="H7" s="29"/>
      <c r="I7" s="29"/>
      <c r="J7" s="29"/>
      <c r="K7" s="29"/>
      <c r="L7" s="29"/>
      <c r="M7" s="30"/>
      <c r="N7" s="26"/>
      <c r="O7" s="26"/>
      <c r="P7" s="26"/>
      <c r="R7" s="32"/>
    </row>
    <row r="8" spans="1:18" ht="22" customHeight="1" x14ac:dyDescent="0.35">
      <c r="A8" s="26"/>
      <c r="B8" s="75">
        <v>2026</v>
      </c>
      <c r="C8" s="76">
        <f>SUMIFS(Data!$N$5:$N$40,Data!$L$5:$L$40,Snapshot!$B$1,Data!$K$5:$K$40,Snapshot!$C$5)</f>
        <v>2758050.7</v>
      </c>
      <c r="D8" s="76"/>
      <c r="E8" s="76">
        <f>SUMIFS(Data!$N$5:$N$40,Data!$L$5:$L$40,Snapshot!$B$1,Data!$K$5:$K$40,Snapshot!$E$5)</f>
        <v>2817179.5900000003</v>
      </c>
      <c r="F8" s="76"/>
      <c r="G8" s="77">
        <f>SUMIFS(Data!$N$5:$N$40,Data!$L$5:$L$40,Snapshot!$B$1,Data!$K$5:$K$40,Snapshot!$G$5)</f>
        <v>2877103.45</v>
      </c>
      <c r="H8" s="29"/>
      <c r="I8" s="29"/>
      <c r="J8" s="29"/>
      <c r="K8" s="29"/>
      <c r="L8" s="29"/>
      <c r="M8" s="30"/>
      <c r="N8" s="26"/>
      <c r="O8" s="26"/>
      <c r="P8" s="26"/>
      <c r="R8" s="32"/>
    </row>
    <row r="9" spans="1:18" ht="22" customHeight="1" x14ac:dyDescent="0.35">
      <c r="A9" s="26"/>
      <c r="B9" s="78">
        <v>2031</v>
      </c>
      <c r="C9" s="79">
        <f>SUMIFS(Data!$O$5:$O$40,Data!$L$5:$L$40,Snapshot!$B$1,Data!$K$5:$K$40,Snapshot!$C$5)</f>
        <v>2901757.1500000004</v>
      </c>
      <c r="D9" s="79"/>
      <c r="E9" s="79">
        <f>SUMIFS(Data!$O$5:$O$40,Data!$L$5:$L$40,Snapshot!$B$1,Data!$K$5:$K$40,Snapshot!$E$5)</f>
        <v>3051659.0400000005</v>
      </c>
      <c r="F9" s="79"/>
      <c r="G9" s="80">
        <f>SUMIFS(Data!$O$5:$O$40,Data!$L$5:$L$40,Snapshot!$B$1,Data!$K$5:$K$40,Snapshot!$G$5)</f>
        <v>3207800.9700000007</v>
      </c>
      <c r="H9" s="29"/>
      <c r="I9" s="29"/>
      <c r="J9" s="29"/>
      <c r="K9" s="29"/>
      <c r="L9" s="29"/>
      <c r="M9" s="30"/>
      <c r="N9" s="26"/>
      <c r="O9" s="26"/>
      <c r="P9" s="26"/>
      <c r="R9" s="32"/>
    </row>
    <row r="10" spans="1:18" ht="22" customHeight="1" x14ac:dyDescent="0.35">
      <c r="A10" s="26"/>
      <c r="B10" s="75">
        <v>2036</v>
      </c>
      <c r="C10" s="76">
        <f>SUMIFS(Data!$P$5:$P$40,Data!$L$5:$L$40,Snapshot!$B$1,Data!$K$5:$K$40,Snapshot!$C$5)</f>
        <v>3027564.77</v>
      </c>
      <c r="D10" s="76"/>
      <c r="E10" s="76">
        <f>SUMIFS(Data!$P$5:$P$40,Data!$L$5:$L$40,Snapshot!$B$1,Data!$K$5:$K$40,Snapshot!$E$5)</f>
        <v>3285684.9400000004</v>
      </c>
      <c r="F10" s="76"/>
      <c r="G10" s="77">
        <f>SUMIFS(Data!$P$5:$P$40,Data!$L$5:$L$40,Snapshot!$B$1,Data!$K$5:$K$40,Snapshot!$G$5)</f>
        <v>3557688.1599999997</v>
      </c>
      <c r="H10" s="29"/>
      <c r="I10" s="29"/>
      <c r="J10" s="29"/>
      <c r="K10" s="29"/>
      <c r="L10" s="29"/>
      <c r="M10" s="30"/>
      <c r="N10" s="26"/>
      <c r="O10" s="26"/>
      <c r="P10" s="26"/>
      <c r="R10" s="32"/>
    </row>
    <row r="11" spans="1:18" ht="22" customHeight="1" x14ac:dyDescent="0.35">
      <c r="A11" s="26"/>
      <c r="B11" s="78">
        <v>2041</v>
      </c>
      <c r="C11" s="79">
        <f>SUMIFS(Data!$Q$5:$Q$40,Data!$L$5:$L$40,Snapshot!$B$1,Data!$K$5:$K$40,Snapshot!$C$5)</f>
        <v>3145157.16</v>
      </c>
      <c r="D11" s="79"/>
      <c r="E11" s="79">
        <f>SUMIFS(Data!$Q$5:$Q$40,Data!$L$5:$L$40,Snapshot!$B$1,Data!$K$5:$K$40,Snapshot!$E$5)</f>
        <v>3520607.6400000006</v>
      </c>
      <c r="F11" s="79"/>
      <c r="G11" s="80">
        <f>SUMIFS(Data!$Q$5:$Q$40,Data!$L$5:$L$40,Snapshot!$B$1,Data!$K$5:$K$40,Snapshot!$G$5)</f>
        <v>3921066.59</v>
      </c>
      <c r="H11" s="29"/>
      <c r="I11" s="29"/>
      <c r="J11" s="29"/>
      <c r="K11" s="29"/>
      <c r="L11" s="29"/>
      <c r="M11" s="30"/>
      <c r="N11" s="26"/>
      <c r="O11" s="26"/>
      <c r="P11" s="26"/>
    </row>
    <row r="12" spans="1:18" ht="22" customHeight="1" thickBot="1" x14ac:dyDescent="0.4">
      <c r="A12" s="26"/>
      <c r="B12" s="81">
        <v>2046</v>
      </c>
      <c r="C12" s="82">
        <f>SUMIFS(Data!$R$5:$R$40,Data!$L$5:$L$40,Snapshot!$B$1,Data!$K$5:$K$40,Snapshot!$C$5)</f>
        <v>3254745.25</v>
      </c>
      <c r="D12" s="82"/>
      <c r="E12" s="82">
        <f>SUMIFS(Data!$R$5:$R$40,Data!$L$5:$L$40,Snapshot!$B$1,Data!$K$5:$K$40,Snapshot!$E$5)</f>
        <v>3754887.06</v>
      </c>
      <c r="F12" s="82"/>
      <c r="G12" s="83">
        <f>SUMIFS(Data!$R$5:$R$40,Data!$L$5:$L$40,Snapshot!$B$1,Data!$K$5:$K$40,Snapshot!$G$5)</f>
        <v>4294164.6000000006</v>
      </c>
      <c r="H12" s="29"/>
      <c r="I12" s="29"/>
      <c r="J12" s="29"/>
      <c r="K12" s="29"/>
      <c r="L12" s="29"/>
      <c r="M12" s="30"/>
      <c r="N12" s="26"/>
      <c r="O12" s="26"/>
      <c r="P12" s="26"/>
    </row>
    <row r="13" spans="1:18" ht="15" thickTop="1" x14ac:dyDescent="0.35">
      <c r="A13" s="26"/>
      <c r="B13" s="33"/>
      <c r="C13" s="29"/>
      <c r="D13" s="29"/>
      <c r="E13" s="29"/>
      <c r="F13" s="29"/>
      <c r="G13" s="29"/>
      <c r="H13" s="30"/>
      <c r="I13" s="30"/>
      <c r="J13" s="30"/>
      <c r="K13" s="30"/>
      <c r="L13" s="30"/>
      <c r="M13" s="28"/>
      <c r="N13" s="28"/>
      <c r="O13" s="28"/>
      <c r="P13" s="26"/>
    </row>
    <row r="14" spans="1:18" ht="15" thickBot="1" x14ac:dyDescent="0.4">
      <c r="A14" s="26"/>
      <c r="B14" s="91"/>
      <c r="C14" s="91"/>
      <c r="D14" s="91"/>
      <c r="E14" s="91"/>
      <c r="F14" s="91"/>
      <c r="G14" s="91"/>
      <c r="H14" s="91"/>
      <c r="I14" s="91"/>
      <c r="J14" s="91"/>
      <c r="K14" s="91"/>
      <c r="L14" s="91"/>
      <c r="M14" s="92"/>
      <c r="N14" s="92"/>
      <c r="O14" s="92"/>
      <c r="P14" s="26"/>
    </row>
    <row r="15" spans="1:18" x14ac:dyDescent="0.35">
      <c r="A15" s="26"/>
      <c r="B15" s="29"/>
      <c r="C15" s="29"/>
      <c r="D15" s="29"/>
      <c r="E15" s="29"/>
      <c r="F15" s="29"/>
      <c r="G15" s="29"/>
      <c r="H15" s="29"/>
      <c r="I15" s="29"/>
      <c r="J15" s="29"/>
      <c r="K15" s="29"/>
      <c r="L15" s="29"/>
      <c r="M15" s="28"/>
      <c r="N15" s="26"/>
      <c r="O15" s="26"/>
      <c r="P15" s="26"/>
    </row>
    <row r="16" spans="1:18" ht="15.5" x14ac:dyDescent="0.35">
      <c r="A16" s="26"/>
      <c r="B16" s="90" t="s">
        <v>67</v>
      </c>
      <c r="C16" s="29"/>
      <c r="D16" s="29"/>
      <c r="E16" s="29"/>
      <c r="F16" s="29"/>
      <c r="G16" s="29"/>
      <c r="H16" s="29"/>
      <c r="I16" s="29"/>
      <c r="J16" s="29"/>
      <c r="K16" s="29"/>
      <c r="L16" s="29"/>
      <c r="M16" s="30"/>
      <c r="N16" s="26"/>
      <c r="O16" s="26"/>
      <c r="P16" s="26"/>
    </row>
    <row r="17" spans="1:20" ht="16" thickBot="1" x14ac:dyDescent="0.4">
      <c r="A17" s="26"/>
      <c r="B17" s="31"/>
      <c r="C17" s="29"/>
      <c r="D17" s="29"/>
      <c r="E17" s="29"/>
      <c r="F17" s="29"/>
      <c r="G17" s="29"/>
      <c r="H17" s="29"/>
      <c r="I17" s="29"/>
      <c r="J17" s="29"/>
      <c r="K17" s="29"/>
      <c r="L17" s="29"/>
      <c r="M17" s="30"/>
      <c r="N17" s="26"/>
      <c r="O17" s="26"/>
      <c r="P17" s="26"/>
    </row>
    <row r="18" spans="1:20" ht="15.5" thickTop="1" thickBot="1" x14ac:dyDescent="0.4">
      <c r="A18" s="26"/>
      <c r="B18" s="66" t="s">
        <v>38</v>
      </c>
      <c r="C18" s="67" t="s">
        <v>39</v>
      </c>
      <c r="D18" s="68"/>
      <c r="E18" s="69" t="s">
        <v>40</v>
      </c>
      <c r="F18" s="69"/>
      <c r="G18" s="70" t="s">
        <v>41</v>
      </c>
      <c r="H18" s="29"/>
      <c r="I18" s="29"/>
      <c r="J18" s="29"/>
      <c r="K18" s="29"/>
      <c r="L18" s="29"/>
      <c r="M18" s="30"/>
      <c r="N18" s="26"/>
      <c r="O18" s="26"/>
      <c r="P18" s="26"/>
    </row>
    <row r="19" spans="1:20" ht="15.5" thickTop="1" thickBot="1" x14ac:dyDescent="0.4">
      <c r="A19" s="26"/>
      <c r="B19" s="71" t="s">
        <v>44</v>
      </c>
      <c r="C19" s="117" t="s">
        <v>43</v>
      </c>
      <c r="D19" s="118"/>
      <c r="E19" s="118"/>
      <c r="F19" s="118"/>
      <c r="G19" s="119"/>
      <c r="H19" s="29"/>
      <c r="I19" s="29"/>
      <c r="J19" s="29"/>
      <c r="K19" s="29"/>
      <c r="L19" s="29"/>
      <c r="M19" s="30"/>
      <c r="N19" s="26"/>
      <c r="O19" s="26"/>
      <c r="P19" s="26"/>
    </row>
    <row r="20" spans="1:20" ht="22" customHeight="1" thickTop="1" x14ac:dyDescent="0.35">
      <c r="A20" s="26"/>
      <c r="B20" s="72" t="s">
        <v>68</v>
      </c>
      <c r="C20" s="73">
        <f>SUMIFS(Data!$N$5:$N$40,Data!$L$5:$L$40,Snapshot!$B$1,Data!$K$5:$K$40,Snapshot!$C$18)-SUMIFS(Data!$M$5:$M$40,Data!$L$5:$L$40,Snapshot!$B$1,Data!$K$5:$K$40,Snapshot!$C$18)</f>
        <v>189123.70000000019</v>
      </c>
      <c r="D20" s="73"/>
      <c r="E20" s="73">
        <f>SUMIFS(Data!$N$5:$N$40,Data!$L$5:$L$40,Snapshot!$B$1,Data!$K$5:$K$40,Snapshot!$E$18)-SUMIFS(Data!$M$5:$M$40,Data!$L$5:$L$40,Snapshot!$B$1,Data!$K$5:$K$40,Snapshot!$E$18)</f>
        <v>248252.59000000032</v>
      </c>
      <c r="F20" s="73"/>
      <c r="G20" s="74">
        <f>SUMIFS(Data!$N$5:$N$40,Data!$L$5:$L$40,Snapshot!$B$1,Data!$K$5:$K$40,Snapshot!$G$18)-SUMIFS(Data!$M$5:$M$40,Data!$L$5:$L$40,Snapshot!$B$1,Data!$K$5:$K$40,Snapshot!$G$18)</f>
        <v>308176.45000000019</v>
      </c>
      <c r="H20" s="29"/>
      <c r="I20" s="29"/>
      <c r="J20" s="29"/>
      <c r="K20" s="29"/>
      <c r="L20" s="29"/>
      <c r="M20" s="30"/>
      <c r="N20" s="26"/>
      <c r="O20" s="26"/>
      <c r="P20" s="26"/>
    </row>
    <row r="21" spans="1:20" ht="22" customHeight="1" x14ac:dyDescent="0.35">
      <c r="A21" s="26"/>
      <c r="B21" s="75" t="s">
        <v>69</v>
      </c>
      <c r="C21" s="76">
        <f>SUMIFS(Data!$O$5:$O$40,Data!$L$5:$L$40,Snapshot!$B$1,Data!$K$5:$K$40,Snapshot!$C$18)-SUMIFS(Data!$N$5:$N$40,Data!$L$5:$L$40,Snapshot!$B$1,Data!$K$5:$K$40,Snapshot!$C$18)</f>
        <v>143706.45000000019</v>
      </c>
      <c r="D21" s="76"/>
      <c r="E21" s="76">
        <f>SUMIFS(Data!$O$5:$O$40,Data!$L$5:$L$40,Snapshot!$B$1,Data!$K$5:$K$40,Snapshot!$E$18)-SUMIFS(Data!$N$5:$N$40,Data!$L$5:$L$40,Snapshot!$B$1,Data!$K$5:$K$40,Snapshot!$E$18)</f>
        <v>234479.45000000019</v>
      </c>
      <c r="F21" s="76"/>
      <c r="G21" s="77">
        <f>SUMIFS(Data!$O$5:$O$40,Data!$L$5:$L$40,Snapshot!$B$1,Data!$K$5:$K$40,Snapshot!$G$18)-SUMIFS(Data!$N$5:$N$40,Data!$L$5:$L$40,Snapshot!$B$1,Data!$K$5:$K$40,Snapshot!$G$18)</f>
        <v>330697.52000000048</v>
      </c>
      <c r="H21" s="29"/>
      <c r="I21" s="29"/>
      <c r="J21" s="29"/>
      <c r="K21" s="29"/>
      <c r="L21" s="29"/>
      <c r="M21" s="30"/>
      <c r="N21" s="26"/>
      <c r="O21" s="26"/>
      <c r="P21" s="26"/>
    </row>
    <row r="22" spans="1:20" ht="22" customHeight="1" x14ac:dyDescent="0.35">
      <c r="A22" s="26"/>
      <c r="B22" s="78" t="s">
        <v>70</v>
      </c>
      <c r="C22" s="79">
        <f>SUMIFS(Data!$P$5:$P$40,Data!$L$5:$L$40,Snapshot!$B$1,Data!$K$5:$K$40,Snapshot!$C$18)-SUMIFS(Data!$O$5:$O$40,Data!$L$5:$L$40,Snapshot!$B$1,Data!$K$5:$K$40,Snapshot!$C$18)</f>
        <v>125807.61999999965</v>
      </c>
      <c r="D22" s="79"/>
      <c r="E22" s="79">
        <f>SUMIFS(Data!$P$5:$P$40,Data!$L$5:$L$40,Snapshot!$B$1,Data!$K$5:$K$40,Snapshot!$E$18)-SUMIFS(Data!$O$5:$O$40,Data!$L$5:$L$40,Snapshot!$B$1,Data!$K$5:$K$40,Snapshot!$E$18)</f>
        <v>234025.89999999991</v>
      </c>
      <c r="F22" s="79"/>
      <c r="G22" s="80">
        <f>SUMIFS(Data!$P$5:$P$40,Data!$L$5:$L$40,Snapshot!$B$1,Data!$K$5:$K$40,Snapshot!$G$18)-SUMIFS(Data!$O$5:$O$40,Data!$L$5:$L$40,Snapshot!$B$1,Data!$K$5:$K$40,Snapshot!$G$18)</f>
        <v>349887.18999999901</v>
      </c>
      <c r="H22" s="29"/>
      <c r="I22" s="29"/>
      <c r="J22" s="29"/>
      <c r="K22" s="29"/>
      <c r="L22" s="29"/>
      <c r="M22" s="30"/>
      <c r="N22" s="26"/>
      <c r="O22" s="26"/>
      <c r="P22" s="26"/>
    </row>
    <row r="23" spans="1:20" ht="22" customHeight="1" x14ac:dyDescent="0.35">
      <c r="A23" s="26"/>
      <c r="B23" s="75" t="s">
        <v>75</v>
      </c>
      <c r="C23" s="76">
        <f>SUMIFS(Data!$Q$5:$Q$40,Data!$L$5:$L$40,Snapshot!$B$1,Data!$K$5:$K$40,Snapshot!$C$18)-SUMIFS(Data!$P$5:$P$40,Data!$L$5:$L$40,Snapshot!$B$1,Data!$K$5:$K$40,Snapshot!$C$18)</f>
        <v>117592.39000000013</v>
      </c>
      <c r="D23" s="76"/>
      <c r="E23" s="76">
        <f>SUMIFS(Data!$Q$5:$Q$40,Data!$L$5:$L$40,Snapshot!$B$1,Data!$K$5:$K$40,Snapshot!$E$18)-SUMIFS(Data!$P$5:$P$40,Data!$L$5:$L$40,Snapshot!$B$1,Data!$K$5:$K$40,Snapshot!$E$18)</f>
        <v>234922.70000000019</v>
      </c>
      <c r="F23" s="76"/>
      <c r="G23" s="77">
        <f>SUMIFS(Data!$Q$5:$Q$40,Data!$L$5:$L$40,Snapshot!$B$1,Data!$K$5:$K$40,Snapshot!$G$18)-SUMIFS(Data!$P$5:$P$40,Data!$L$5:$L$40,Snapshot!$B$1,Data!$K$5:$K$40,Snapshot!$G$18)</f>
        <v>363378.43000000017</v>
      </c>
      <c r="H23" s="29"/>
      <c r="I23" s="29"/>
      <c r="J23" s="29"/>
      <c r="K23" s="29"/>
      <c r="L23" s="29"/>
      <c r="M23" s="30"/>
      <c r="N23" s="26"/>
      <c r="O23" s="26"/>
      <c r="P23" s="26"/>
    </row>
    <row r="24" spans="1:20" ht="22" customHeight="1" thickBot="1" x14ac:dyDescent="0.4">
      <c r="A24" s="26"/>
      <c r="B24" s="78" t="s">
        <v>87</v>
      </c>
      <c r="C24" s="79">
        <f>SUMIFS(Data!$R$5:$R$40,Data!$L$5:$L$40,Snapshot!$B$1,Data!$K$5:$K$40,Snapshot!$C$18)-SUMIFS(Data!$Q$5:$Q$40,Data!$L$5:$L$40,Snapshot!$B$1,Data!$K$5:$K$40,Snapshot!$C$18)</f>
        <v>109588.08999999985</v>
      </c>
      <c r="D24" s="79"/>
      <c r="E24" s="79">
        <f>SUMIFS(Data!$R$5:$R$40,Data!$L$5:$L$40,Snapshot!$B$1,Data!$K$5:$K$40,Snapshot!$E$18)-SUMIFS(Data!$Q$5:$Q$40,Data!$L$5:$L$40,Snapshot!$B$1,Data!$K$5:$K$40,Snapshot!$E$18)</f>
        <v>234279.41999999946</v>
      </c>
      <c r="F24" s="79"/>
      <c r="G24" s="80">
        <f>SUMIFS(Data!$R$5:$R$40,Data!$L$5:$L$40,Snapshot!$B$1,Data!$K$5:$K$40,Snapshot!$G$18)-SUMIFS(Data!$Q$5:$Q$40,Data!$L$5:$L$40,Snapshot!$B$1,Data!$K$5:$K$40,Snapshot!$G$18)</f>
        <v>373098.01000000071</v>
      </c>
      <c r="H24" s="29"/>
      <c r="I24" s="29"/>
      <c r="J24" s="29"/>
      <c r="K24" s="29"/>
      <c r="L24" s="29"/>
      <c r="M24" s="30"/>
      <c r="N24" s="26"/>
      <c r="O24" s="26"/>
      <c r="P24" s="26"/>
    </row>
    <row r="25" spans="1:20" ht="22" customHeight="1" thickTop="1" thickBot="1" x14ac:dyDescent="0.4">
      <c r="A25" s="26"/>
      <c r="B25" s="84" t="s">
        <v>88</v>
      </c>
      <c r="C25" s="85">
        <f>SUMIFS(Data!$R$5:$R$40,Data!$L$5:$L$40,Snapshot!$B$1,Data!$K$5:$K$40,Snapshot!$C$18)-SUMIFS(Data!$M$5:$M$40,Data!$L$5:$L$40,Snapshot!$B$1,Data!$K$5:$K$40,Snapshot!$C$18)</f>
        <v>685818.25</v>
      </c>
      <c r="D25" s="85"/>
      <c r="E25" s="85">
        <f>SUMIFS(Data!$R$5:$R$40,Data!$L$5:$L$40,Snapshot!$B$1,Data!$K$5:$K$40,Snapshot!$E$18)-SUMIFS(Data!$M$5:$M$40,Data!$L$5:$L$40,Snapshot!$B$1,Data!$K$5:$K$40,Snapshot!$E$18)</f>
        <v>1185960.06</v>
      </c>
      <c r="F25" s="85"/>
      <c r="G25" s="86">
        <f>SUMIFS(Data!$R$5:$R$40,Data!$L$5:$L$40,Snapshot!$B$1,Data!$K$5:$K$40,Snapshot!$G$18)-SUMIFS(Data!$M$5:$M$40,Data!$L$5:$L$40,Snapshot!$B$1,Data!$K$5:$K$40,Snapshot!$G$18)</f>
        <v>1725237.6000000006</v>
      </c>
      <c r="H25" s="29"/>
      <c r="I25" s="29"/>
      <c r="J25" s="29"/>
      <c r="K25" s="29"/>
      <c r="L25" s="29"/>
      <c r="M25" s="30"/>
      <c r="N25" s="26"/>
      <c r="O25" s="26"/>
      <c r="P25" s="26"/>
    </row>
    <row r="26" spans="1:20" ht="15.5" thickTop="1" thickBot="1" x14ac:dyDescent="0.4">
      <c r="A26" s="26"/>
      <c r="B26" s="91"/>
      <c r="C26" s="91"/>
      <c r="D26" s="91"/>
      <c r="E26" s="91"/>
      <c r="F26" s="91"/>
      <c r="G26" s="91"/>
      <c r="H26" s="91"/>
      <c r="I26" s="91"/>
      <c r="J26" s="91"/>
      <c r="K26" s="91"/>
      <c r="L26" s="91"/>
      <c r="M26" s="91"/>
      <c r="N26" s="91"/>
      <c r="O26" s="91"/>
      <c r="P26" s="26"/>
    </row>
    <row r="27" spans="1:20" x14ac:dyDescent="0.35">
      <c r="A27" s="26"/>
      <c r="B27" s="29"/>
      <c r="C27" s="29"/>
      <c r="D27" s="29"/>
      <c r="E27" s="29"/>
      <c r="F27" s="29"/>
      <c r="G27" s="29"/>
      <c r="H27" s="29"/>
      <c r="I27" s="29"/>
      <c r="J27" s="29"/>
      <c r="K27" s="29"/>
      <c r="L27" s="29"/>
      <c r="M27" s="30"/>
      <c r="N27" s="26"/>
      <c r="O27" s="26"/>
      <c r="P27" s="26"/>
    </row>
    <row r="28" spans="1:20" ht="15" customHeight="1" x14ac:dyDescent="0.35">
      <c r="A28" s="26"/>
      <c r="B28" s="90" t="s">
        <v>80</v>
      </c>
      <c r="C28" s="29"/>
      <c r="D28" s="29"/>
      <c r="E28" s="29"/>
      <c r="F28" s="29"/>
      <c r="G28" s="29"/>
      <c r="H28" s="29"/>
      <c r="I28" s="29"/>
      <c r="J28" s="29"/>
      <c r="K28" s="29"/>
      <c r="L28" s="29"/>
      <c r="M28" s="29"/>
      <c r="N28" s="26"/>
      <c r="O28" s="26"/>
      <c r="P28" s="26"/>
    </row>
    <row r="29" spans="1:20" ht="22" customHeight="1" thickBot="1" x14ac:dyDescent="0.4">
      <c r="A29" s="26"/>
      <c r="B29" s="29"/>
      <c r="C29" s="29"/>
      <c r="D29" s="29"/>
      <c r="E29" s="29"/>
      <c r="F29" s="29"/>
      <c r="G29" s="29"/>
      <c r="H29" s="29"/>
      <c r="I29" s="29"/>
      <c r="J29" s="29"/>
      <c r="K29" s="29"/>
      <c r="L29" s="29"/>
      <c r="M29" s="29"/>
      <c r="N29" s="26"/>
      <c r="O29" s="26"/>
      <c r="P29" s="26"/>
    </row>
    <row r="30" spans="1:20" ht="15.5" thickTop="1" thickBot="1" x14ac:dyDescent="0.4">
      <c r="A30" s="26"/>
      <c r="B30" s="66" t="s">
        <v>17</v>
      </c>
      <c r="C30" s="120" t="s">
        <v>84</v>
      </c>
      <c r="D30" s="121"/>
      <c r="E30" s="122">
        <v>2046</v>
      </c>
      <c r="F30" s="122"/>
      <c r="G30" s="34"/>
      <c r="H30" s="29"/>
      <c r="I30" s="29"/>
      <c r="J30" s="29"/>
      <c r="K30" s="29"/>
      <c r="L30" s="29"/>
      <c r="M30" s="30"/>
      <c r="N30" s="26"/>
      <c r="O30" s="26"/>
      <c r="P30" s="26"/>
    </row>
    <row r="31" spans="1:20" ht="15.5" thickTop="1" thickBot="1" x14ac:dyDescent="0.4">
      <c r="A31" s="26"/>
      <c r="B31" s="71"/>
      <c r="C31" s="87" t="s">
        <v>45</v>
      </c>
      <c r="D31" s="88" t="s">
        <v>46</v>
      </c>
      <c r="E31" s="88" t="s">
        <v>45</v>
      </c>
      <c r="F31" s="88" t="s">
        <v>46</v>
      </c>
      <c r="G31" s="35"/>
      <c r="H31" s="29"/>
      <c r="I31" s="29"/>
      <c r="J31" s="29"/>
      <c r="K31" s="29"/>
      <c r="L31" s="29"/>
      <c r="M31" s="30"/>
      <c r="N31" s="26"/>
      <c r="O31" s="26"/>
      <c r="P31" s="26"/>
    </row>
    <row r="32" spans="1:20" ht="30" customHeight="1" thickTop="1" x14ac:dyDescent="0.35">
      <c r="A32" s="26"/>
      <c r="B32" s="72" t="s">
        <v>47</v>
      </c>
      <c r="C32" s="73">
        <f>Data!CB18</f>
        <v>497544</v>
      </c>
      <c r="D32" s="73">
        <f>C32/$C$37*100</f>
        <v>19.367774950397578</v>
      </c>
      <c r="E32" s="73">
        <f>Data!CC18</f>
        <v>631662.37</v>
      </c>
      <c r="F32" s="73">
        <f>E32/$E$37*100</f>
        <v>16.822406637178588</v>
      </c>
      <c r="G32" s="36"/>
      <c r="H32" s="29"/>
      <c r="I32" s="29"/>
      <c r="J32" s="29"/>
      <c r="K32" s="29"/>
      <c r="L32" s="29"/>
      <c r="M32" s="29"/>
      <c r="N32" s="26"/>
      <c r="O32" s="26"/>
      <c r="P32" s="26"/>
      <c r="T32" s="32"/>
    </row>
    <row r="33" spans="1:20" ht="30" customHeight="1" x14ac:dyDescent="0.35">
      <c r="A33" s="26"/>
      <c r="B33" s="75" t="s">
        <v>48</v>
      </c>
      <c r="C33" s="76">
        <f>Data!CB19</f>
        <v>340611</v>
      </c>
      <c r="D33" s="76">
        <f>C33/$C$37*100</f>
        <v>13.25888201572096</v>
      </c>
      <c r="E33" s="76">
        <f>Data!CC19</f>
        <v>459091.9</v>
      </c>
      <c r="F33" s="76">
        <f>E33/$E$37*100</f>
        <v>12.226516874251873</v>
      </c>
      <c r="G33" s="37"/>
      <c r="H33" s="29"/>
      <c r="I33" s="29"/>
      <c r="J33" s="29"/>
      <c r="K33" s="29"/>
      <c r="L33" s="29"/>
      <c r="M33" s="29"/>
      <c r="N33" s="26"/>
      <c r="O33" s="26"/>
      <c r="P33" s="26"/>
      <c r="T33" s="38"/>
    </row>
    <row r="34" spans="1:20" ht="30" customHeight="1" x14ac:dyDescent="0.35">
      <c r="A34" s="26"/>
      <c r="B34" s="78" t="s">
        <v>49</v>
      </c>
      <c r="C34" s="79">
        <f>Data!CB20</f>
        <v>752019</v>
      </c>
      <c r="D34" s="79">
        <f>C34/$C$37*100</f>
        <v>29.273661727250328</v>
      </c>
      <c r="E34" s="79">
        <f>Data!CC20</f>
        <v>1060066.42</v>
      </c>
      <c r="F34" s="79">
        <f>E34/$E$37*100</f>
        <v>28.231645933979166</v>
      </c>
      <c r="G34" s="37"/>
      <c r="H34" s="29"/>
      <c r="I34" s="29"/>
      <c r="J34" s="29"/>
      <c r="K34" s="29"/>
      <c r="L34" s="29"/>
      <c r="M34" s="29"/>
      <c r="N34" s="26"/>
      <c r="O34" s="26"/>
      <c r="P34" s="26"/>
    </row>
    <row r="35" spans="1:20" ht="30" customHeight="1" x14ac:dyDescent="0.35">
      <c r="A35" s="26"/>
      <c r="B35" s="75" t="s">
        <v>50</v>
      </c>
      <c r="C35" s="76">
        <f>Data!CB21</f>
        <v>608369</v>
      </c>
      <c r="D35" s="76">
        <f>C35/$C$37*100</f>
        <v>23.681832920904331</v>
      </c>
      <c r="E35" s="76">
        <f>Data!CC21</f>
        <v>887385.56</v>
      </c>
      <c r="F35" s="76">
        <f>E35/$E$37*100</f>
        <v>23.632816269046451</v>
      </c>
      <c r="G35" s="37"/>
      <c r="H35" s="29"/>
      <c r="I35" s="29"/>
      <c r="J35" s="29"/>
      <c r="K35" s="29"/>
      <c r="L35" s="29"/>
      <c r="M35" s="29"/>
      <c r="N35" s="26"/>
      <c r="O35" s="26"/>
      <c r="P35" s="26"/>
    </row>
    <row r="36" spans="1:20" ht="30" customHeight="1" thickBot="1" x14ac:dyDescent="0.4">
      <c r="A36" s="26"/>
      <c r="B36" s="78" t="s">
        <v>51</v>
      </c>
      <c r="C36" s="79">
        <f>Data!CB22</f>
        <v>370384</v>
      </c>
      <c r="D36" s="79">
        <f>C36/$C$37*100</f>
        <v>14.417848385726803</v>
      </c>
      <c r="E36" s="79">
        <f>Data!CC22</f>
        <v>716680.80999999994</v>
      </c>
      <c r="F36" s="79">
        <f>E36/$E$37*100</f>
        <v>19.086614285543916</v>
      </c>
      <c r="G36" s="37"/>
      <c r="H36" s="29"/>
      <c r="I36" s="29"/>
      <c r="J36" s="29"/>
      <c r="K36" s="29"/>
      <c r="L36" s="29"/>
      <c r="M36" s="29"/>
      <c r="N36" s="26"/>
      <c r="O36" s="26"/>
      <c r="P36" s="26"/>
    </row>
    <row r="37" spans="1:20" ht="30" customHeight="1" thickTop="1" thickBot="1" x14ac:dyDescent="0.4">
      <c r="A37" s="26"/>
      <c r="B37" s="84" t="s">
        <v>0</v>
      </c>
      <c r="C37" s="85">
        <f>SUMIFS(Data!$D$5:$D$688,Data!$A$5:$A$688,Snapshot!$B$1,Data!$B$5:$B$688,Data!$Z$24,Data!$C$5:$C$688,Snapshot!$B$37)</f>
        <v>2568927</v>
      </c>
      <c r="D37" s="85">
        <f>SUM(D32:D36)</f>
        <v>100</v>
      </c>
      <c r="E37" s="85">
        <f>SUMIFS(Data!$I$5:$I$688,Data!$A$5:$A$688,Snapshot!$B$1,Data!$B$5:$B$688,Data!$Z$24,Data!$C$5:$C$688,Snapshot!$B$37)</f>
        <v>3754887.06</v>
      </c>
      <c r="F37" s="85">
        <f>SUM(F32:F36)</f>
        <v>99.999999999999986</v>
      </c>
      <c r="G37" s="39"/>
      <c r="H37" s="29"/>
      <c r="I37" s="29"/>
      <c r="J37" s="29"/>
      <c r="K37" s="29"/>
      <c r="L37" s="29"/>
      <c r="M37" s="29"/>
      <c r="N37" s="26"/>
      <c r="O37" s="26"/>
      <c r="P37" s="26"/>
    </row>
    <row r="38" spans="1:20" ht="22" customHeight="1" thickTop="1" x14ac:dyDescent="0.35">
      <c r="A38" s="26"/>
      <c r="B38" s="96"/>
      <c r="C38" s="40"/>
      <c r="D38" s="40"/>
      <c r="E38" s="40"/>
      <c r="F38" s="29"/>
      <c r="G38" s="36"/>
      <c r="H38" s="29"/>
      <c r="I38" s="29"/>
      <c r="J38" s="29"/>
      <c r="K38" s="29"/>
      <c r="L38" s="29"/>
      <c r="M38" s="29"/>
      <c r="N38" s="26"/>
      <c r="O38" s="26"/>
      <c r="P38" s="26"/>
    </row>
    <row r="39" spans="1:20" ht="22" customHeight="1" x14ac:dyDescent="0.35">
      <c r="A39" s="26"/>
      <c r="B39" s="96" t="s">
        <v>78</v>
      </c>
      <c r="C39" s="29"/>
      <c r="D39" s="29"/>
      <c r="E39" s="29"/>
      <c r="F39" s="29"/>
      <c r="G39" s="37"/>
      <c r="H39" s="29"/>
      <c r="I39" s="29"/>
      <c r="J39" s="29"/>
      <c r="K39" s="29"/>
      <c r="L39" s="29"/>
      <c r="M39" s="29"/>
      <c r="N39" s="26"/>
      <c r="O39" s="26"/>
      <c r="P39" s="26"/>
    </row>
    <row r="40" spans="1:20" ht="22" customHeight="1" x14ac:dyDescent="0.35">
      <c r="A40" s="26"/>
      <c r="B40" s="97" t="s">
        <v>89</v>
      </c>
      <c r="C40" s="29"/>
      <c r="D40" s="29"/>
      <c r="E40" s="29"/>
      <c r="F40" s="29"/>
      <c r="G40" s="37"/>
      <c r="H40" s="29"/>
      <c r="I40" s="29"/>
      <c r="J40" s="29"/>
      <c r="K40" s="29"/>
      <c r="L40" s="29"/>
      <c r="M40" s="29"/>
      <c r="N40" s="26"/>
      <c r="O40" s="26"/>
      <c r="P40" s="26"/>
    </row>
    <row r="41" spans="1:20" ht="22" customHeight="1" x14ac:dyDescent="0.35">
      <c r="A41" s="26"/>
      <c r="B41" s="97" t="s">
        <v>79</v>
      </c>
      <c r="C41" s="29"/>
      <c r="D41" s="29"/>
      <c r="E41" s="29"/>
      <c r="F41" s="29"/>
      <c r="G41" s="37"/>
      <c r="H41" s="29"/>
      <c r="I41" s="29"/>
      <c r="J41" s="29"/>
      <c r="K41" s="29"/>
      <c r="L41" s="29"/>
      <c r="M41" s="29"/>
      <c r="N41" s="26"/>
      <c r="O41" s="26"/>
      <c r="P41" s="26"/>
    </row>
    <row r="42" spans="1:20" ht="22" customHeight="1" x14ac:dyDescent="0.35">
      <c r="A42" s="26"/>
      <c r="B42" s="29" t="s">
        <v>52</v>
      </c>
      <c r="C42" s="26"/>
      <c r="D42" s="25"/>
      <c r="E42" s="25"/>
      <c r="F42" s="29"/>
      <c r="G42" s="37"/>
      <c r="H42" s="29"/>
      <c r="I42" s="29"/>
      <c r="J42" s="29"/>
      <c r="K42" s="29"/>
      <c r="L42" s="29"/>
      <c r="M42" s="29"/>
      <c r="N42" s="26"/>
      <c r="O42" s="26"/>
      <c r="P42" s="26"/>
    </row>
    <row r="43" spans="1:20" ht="22" customHeight="1" thickBot="1" x14ac:dyDescent="0.4">
      <c r="A43" s="26"/>
      <c r="B43" s="115" t="s">
        <v>94</v>
      </c>
      <c r="C43" s="115"/>
      <c r="D43" s="115"/>
      <c r="E43" s="115"/>
      <c r="F43" s="115"/>
      <c r="G43" s="39"/>
      <c r="H43" s="29"/>
      <c r="I43" s="29"/>
      <c r="J43" s="29"/>
      <c r="K43" s="29"/>
      <c r="L43" s="29"/>
      <c r="M43" s="29"/>
      <c r="N43" s="26"/>
      <c r="O43" s="26"/>
      <c r="P43" s="26"/>
    </row>
    <row r="44" spans="1:20" ht="22" customHeight="1" thickTop="1" x14ac:dyDescent="0.35">
      <c r="A44" s="26"/>
      <c r="B44" s="115"/>
      <c r="C44" s="115"/>
      <c r="D44" s="115"/>
      <c r="E44" s="115"/>
      <c r="F44" s="115"/>
      <c r="G44" s="36"/>
      <c r="H44" s="29"/>
      <c r="I44" s="29"/>
      <c r="J44" s="29"/>
      <c r="K44" s="29"/>
      <c r="L44" s="29"/>
      <c r="M44" s="29"/>
      <c r="N44" s="26"/>
      <c r="O44" s="26"/>
      <c r="P44" s="26"/>
    </row>
    <row r="45" spans="1:20" ht="22" customHeight="1" x14ac:dyDescent="0.35">
      <c r="A45" s="26"/>
      <c r="B45" s="29"/>
      <c r="C45" s="29"/>
      <c r="D45" s="29"/>
      <c r="E45" s="29"/>
      <c r="F45" s="29"/>
      <c r="G45" s="37"/>
      <c r="H45" s="29"/>
      <c r="I45" s="29"/>
      <c r="J45" s="29"/>
      <c r="K45" s="29"/>
      <c r="L45" s="29"/>
      <c r="M45" s="29"/>
      <c r="N45" s="26"/>
      <c r="O45" s="26"/>
      <c r="P45" s="26"/>
    </row>
    <row r="46" spans="1:20" ht="22" customHeight="1" x14ac:dyDescent="0.35">
      <c r="G46" s="41"/>
      <c r="H46" s="42"/>
      <c r="I46" s="42"/>
      <c r="J46" s="42"/>
      <c r="K46" s="42"/>
      <c r="L46" s="42"/>
      <c r="M46" s="42"/>
    </row>
    <row r="47" spans="1:20" ht="22" customHeight="1" x14ac:dyDescent="0.35">
      <c r="G47" s="41"/>
      <c r="H47" s="42"/>
      <c r="I47" s="42"/>
      <c r="J47" s="42"/>
      <c r="K47" s="42"/>
      <c r="L47" s="42"/>
      <c r="M47" s="42"/>
    </row>
    <row r="48" spans="1:20" ht="22" customHeight="1" x14ac:dyDescent="0.35">
      <c r="B48" s="43"/>
      <c r="C48" s="43"/>
      <c r="D48" s="43"/>
      <c r="E48" s="43"/>
      <c r="F48" s="43"/>
      <c r="G48" s="41"/>
      <c r="H48" s="42"/>
      <c r="I48" s="42"/>
      <c r="J48" s="42"/>
      <c r="K48" s="42"/>
      <c r="L48" s="42"/>
      <c r="M48" s="42"/>
    </row>
    <row r="49" spans="1:16" ht="22" customHeight="1" x14ac:dyDescent="0.35">
      <c r="B49" s="43"/>
      <c r="C49" s="43"/>
      <c r="D49" s="43"/>
      <c r="E49" s="43"/>
      <c r="F49" s="43"/>
      <c r="G49" s="44"/>
      <c r="H49" s="42"/>
      <c r="I49" s="42"/>
      <c r="J49" s="42"/>
      <c r="K49" s="42"/>
      <c r="L49" s="42"/>
      <c r="M49" s="42"/>
    </row>
    <row r="50" spans="1:16" x14ac:dyDescent="0.35">
      <c r="B50" s="43"/>
      <c r="C50" s="43"/>
      <c r="D50" s="43"/>
      <c r="E50" s="43"/>
      <c r="F50" s="43"/>
      <c r="G50" s="42"/>
      <c r="H50" s="42"/>
      <c r="I50" s="42"/>
      <c r="J50" s="42"/>
      <c r="K50" s="42"/>
      <c r="L50" s="42"/>
      <c r="M50" s="42"/>
    </row>
    <row r="51" spans="1:16" x14ac:dyDescent="0.35">
      <c r="G51" s="42"/>
      <c r="H51" s="42"/>
      <c r="I51" s="42"/>
      <c r="J51" s="42"/>
      <c r="K51" s="42"/>
      <c r="L51" s="42"/>
      <c r="M51" s="42"/>
    </row>
    <row r="52" spans="1:16" x14ac:dyDescent="0.35">
      <c r="G52" s="42"/>
      <c r="H52" s="42"/>
      <c r="I52" s="42"/>
      <c r="J52" s="42"/>
      <c r="K52" s="42"/>
      <c r="L52" s="42"/>
      <c r="M52" s="42"/>
    </row>
    <row r="53" spans="1:16" x14ac:dyDescent="0.35">
      <c r="G53" s="42"/>
      <c r="H53" s="42"/>
      <c r="I53" s="42"/>
      <c r="J53" s="42"/>
      <c r="K53" s="42"/>
      <c r="L53" s="42"/>
      <c r="M53" s="42"/>
    </row>
    <row r="54" spans="1:16" x14ac:dyDescent="0.35">
      <c r="G54" s="42"/>
      <c r="H54" s="42"/>
      <c r="I54" s="42"/>
      <c r="J54" s="42"/>
      <c r="K54" s="42"/>
      <c r="L54" s="42"/>
      <c r="M54" s="42"/>
    </row>
    <row r="55" spans="1:16" x14ac:dyDescent="0.35">
      <c r="G55" s="42"/>
      <c r="H55" s="42"/>
      <c r="I55" s="42"/>
      <c r="J55" s="42"/>
      <c r="K55" s="42"/>
      <c r="L55" s="42"/>
      <c r="M55" s="42"/>
    </row>
    <row r="56" spans="1:16" x14ac:dyDescent="0.35">
      <c r="G56" s="42"/>
      <c r="H56" s="42"/>
      <c r="I56" s="42"/>
      <c r="J56" s="42"/>
      <c r="K56" s="42"/>
      <c r="L56" s="42"/>
      <c r="M56" s="42"/>
    </row>
    <row r="57" spans="1:16" x14ac:dyDescent="0.35">
      <c r="G57" s="42"/>
      <c r="H57" s="42"/>
      <c r="I57" s="42"/>
      <c r="J57" s="42"/>
      <c r="K57" s="42"/>
      <c r="L57" s="42"/>
      <c r="M57" s="42"/>
    </row>
    <row r="58" spans="1:16" x14ac:dyDescent="0.35">
      <c r="G58" s="42"/>
    </row>
    <row r="61" spans="1:16" x14ac:dyDescent="0.35">
      <c r="A61" s="43"/>
      <c r="G61" s="43"/>
      <c r="H61" s="43"/>
      <c r="I61" s="43"/>
      <c r="J61" s="43"/>
      <c r="K61" s="43"/>
      <c r="L61" s="43"/>
      <c r="M61" s="43"/>
      <c r="N61" s="43"/>
      <c r="O61" s="43"/>
      <c r="P61" s="43"/>
    </row>
    <row r="62" spans="1:16" x14ac:dyDescent="0.35">
      <c r="A62" s="43"/>
      <c r="G62" s="43"/>
      <c r="H62" s="43"/>
      <c r="I62" s="43"/>
      <c r="J62" s="43"/>
      <c r="K62" s="43"/>
      <c r="L62" s="43"/>
      <c r="M62" s="43"/>
      <c r="N62" s="43"/>
      <c r="O62" s="43"/>
      <c r="P62" s="43"/>
    </row>
    <row r="63" spans="1:16" x14ac:dyDescent="0.35">
      <c r="A63" s="43"/>
      <c r="G63" s="43"/>
      <c r="H63" s="43"/>
      <c r="I63" s="43"/>
      <c r="J63" s="43"/>
      <c r="K63" s="43"/>
      <c r="L63" s="43"/>
      <c r="M63" s="43"/>
      <c r="N63" s="43"/>
      <c r="O63" s="43"/>
      <c r="P63" s="43"/>
    </row>
  </sheetData>
  <sheetProtection algorithmName="SHA-512" hashValue="oImpAm1LdrR2k67zk0iF9ceiOXpF75sCq60cp7I3a4Mw49PKrQl6P6C5C88M7vHVLmB1VJb2lqZRcPgo2Ktl6w==" saltValue="Glt5hcNzcyva1O6UzNwULQ==" spinCount="100000" sheet="1" objects="1" scenarios="1"/>
  <mergeCells count="7">
    <mergeCell ref="A2:A5"/>
    <mergeCell ref="B43:F44"/>
    <mergeCell ref="B1:O1"/>
    <mergeCell ref="C6:G6"/>
    <mergeCell ref="C19:G19"/>
    <mergeCell ref="C30:D30"/>
    <mergeCell ref="E30:F30"/>
  </mergeCells>
  <pageMargins left="0.25" right="0.25" top="0.75" bottom="0.75" header="0.3" footer="0.3"/>
  <pageSetup paperSize="9" scale="71" orientation="portrait" r:id="rId1"/>
  <rowBreaks count="1" manualBreakCount="1">
    <brk id="4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Data!$Z$2:$Z$13</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E1900"/>
  <sheetViews>
    <sheetView zoomScale="85" zoomScaleNormal="85" workbookViewId="0"/>
  </sheetViews>
  <sheetFormatPr defaultColWidth="9.1796875" defaultRowHeight="14.5" x14ac:dyDescent="0.35"/>
  <cols>
    <col min="1" max="1" width="16.54296875" style="45" customWidth="1"/>
    <col min="2" max="10" width="9.1796875" style="45"/>
    <col min="11" max="11" width="0" style="45" hidden="1" customWidth="1"/>
    <col min="12" max="12" width="48.54296875" style="45" hidden="1" customWidth="1"/>
    <col min="13" max="17" width="0" style="45" hidden="1" customWidth="1"/>
    <col min="18" max="20" width="9.1796875" style="45" hidden="1" customWidth="1"/>
    <col min="21" max="22" width="0" style="45" hidden="1" customWidth="1"/>
    <col min="23" max="25" width="9.1796875" style="45"/>
    <col min="26" max="26" width="9.1796875" style="45" customWidth="1"/>
    <col min="27" max="28" width="18.1796875" style="45" customWidth="1"/>
    <col min="29" max="29" width="12.54296875" style="45" customWidth="1"/>
    <col min="30" max="31" width="9.1796875" style="45"/>
    <col min="32" max="33" width="9.81640625" style="45" bestFit="1" customWidth="1"/>
    <col min="34" max="16384" width="9.1796875" style="45"/>
  </cols>
  <sheetData>
    <row r="1" spans="1:83" x14ac:dyDescent="0.35">
      <c r="AA1" s="45" t="s">
        <v>53</v>
      </c>
      <c r="AC1" s="45" t="s">
        <v>51</v>
      </c>
      <c r="AE1" s="111" t="s">
        <v>90</v>
      </c>
      <c r="AF1" s="111" t="s">
        <v>91</v>
      </c>
      <c r="AG1" s="111" t="s">
        <v>92</v>
      </c>
      <c r="CB1" s="65" t="s">
        <v>71</v>
      </c>
      <c r="CC1" s="46" t="str">
        <f>"Proportion of "&amp;Snapshot!$B$1&amp;" total (RHS)"</f>
        <v>Proportion of Greater Brisbane Greater Capital City Statistical Area total (RHS)</v>
      </c>
    </row>
    <row r="2" spans="1:83" x14ac:dyDescent="0.35">
      <c r="B2" s="47"/>
      <c r="C2" s="48"/>
      <c r="D2" s="49" t="s">
        <v>57</v>
      </c>
      <c r="E2" s="49"/>
      <c r="F2" s="49"/>
      <c r="G2" s="49"/>
      <c r="H2" s="49"/>
      <c r="I2" s="49"/>
      <c r="L2" s="98"/>
      <c r="M2" s="98"/>
      <c r="N2" s="98"/>
      <c r="O2" s="98"/>
      <c r="P2" s="98"/>
      <c r="Q2" s="98"/>
      <c r="R2" s="98"/>
      <c r="V2" s="50"/>
      <c r="Z2" s="45" t="s">
        <v>73</v>
      </c>
      <c r="AA2" s="94">
        <f>ROUND($AG2/AE2,0)</f>
        <v>6</v>
      </c>
      <c r="AB2" s="95"/>
      <c r="AC2" s="94">
        <f>ROUND($AG2/AF2,0)</f>
        <v>5</v>
      </c>
      <c r="AD2" s="52"/>
      <c r="AE2" s="45" cm="1">
        <f t="array" ref="AE2">SUM(SUMIFS(I5:I688,A5:A688, $Z2, B5:B688, "Persons", C5:C688, {"0–4","5–9","10–14"}))</f>
        <v>631662.37</v>
      </c>
      <c r="AF2" s="45" cm="1">
        <f t="array" ref="AF2">SUM(SUMIFS(I5:I688,A5:A688, $Z2, B5:B688, "Persons", C5:C688, {"65–69","70–74","75–79","80–84","85+"}))</f>
        <v>716680.80999999994</v>
      </c>
      <c r="AG2" s="45">
        <f>SUMIFS(I5:I688,A5:A688, $Z2, B5:B688, "Persons", C5:C688, "Total")</f>
        <v>3754887.06</v>
      </c>
      <c r="CA2" s="45">
        <v>2021</v>
      </c>
      <c r="CB2" s="53">
        <f>SUMIFS($D$5:$D$688,$A$5:$A$688,Snapshot!$B$1,Data!$C$5:$C$688,$C$5,Data!$B$5:$B$688,Data!$Z$24)+SUMIFS($D$5:$D$688,$A$5:$A$688,Snapshot!$B$1,Data!$C$5:$C$688,$C$6,Data!$B$5:$B$688,Data!$Z$24)+SUMIFS($D$5:$D$688,$A$5:$A$688,Snapshot!$B$1,Data!$C$5:$C$688,$C$7,Data!$B$5:$B$688,Data!$Z$24)</f>
        <v>497544</v>
      </c>
      <c r="CC2" s="54">
        <f>CB2/SUMIFS(D$5:D$688,$A$5:$A$688,Snapshot!$B$1,$B$5:$B$688,$Z$24,$C$5:$C$688,Snapshot!$B$37)*100</f>
        <v>19.367774950397578</v>
      </c>
      <c r="CE2" s="93"/>
    </row>
    <row r="3" spans="1:83" x14ac:dyDescent="0.35">
      <c r="A3" s="98" t="s">
        <v>58</v>
      </c>
      <c r="B3" s="98" t="s">
        <v>18</v>
      </c>
      <c r="C3" s="98" t="s">
        <v>17</v>
      </c>
      <c r="D3" s="102" t="s">
        <v>84</v>
      </c>
      <c r="E3" s="103">
        <v>2026</v>
      </c>
      <c r="F3" s="100">
        <v>2031</v>
      </c>
      <c r="G3" s="100">
        <v>2036</v>
      </c>
      <c r="H3" s="100">
        <v>2041</v>
      </c>
      <c r="I3" s="100">
        <v>2046</v>
      </c>
      <c r="K3" s="45" t="s">
        <v>38</v>
      </c>
      <c r="L3" s="98" t="s">
        <v>58</v>
      </c>
      <c r="M3" s="100">
        <v>2021</v>
      </c>
      <c r="N3" s="100">
        <v>2026</v>
      </c>
      <c r="O3" s="100">
        <v>2031</v>
      </c>
      <c r="P3" s="100">
        <v>2036</v>
      </c>
      <c r="Q3" s="100">
        <v>2041</v>
      </c>
      <c r="R3" s="100">
        <v>2046</v>
      </c>
      <c r="S3" s="55"/>
      <c r="T3" s="55"/>
      <c r="U3" s="55"/>
      <c r="V3" s="50"/>
      <c r="W3" s="55"/>
      <c r="X3" s="55"/>
      <c r="Y3" s="55"/>
      <c r="Z3" s="45" t="s">
        <v>59</v>
      </c>
      <c r="AA3" s="94">
        <f t="shared" ref="AA3:AA13" si="0">ROUND($AG3/AE3,0)</f>
        <v>6</v>
      </c>
      <c r="AB3" s="95"/>
      <c r="AC3" s="94">
        <f t="shared" ref="AC3:AC13" si="1">ROUND($AG3/AF3,0)</f>
        <v>4</v>
      </c>
      <c r="AD3" s="52"/>
      <c r="AE3" s="45" cm="1">
        <f t="array" ref="AE3">SUM(SUMIFS(I6:I689,A6:A689, $Z3, B6:B689, "Persons", C6:C689, {"0–4","5–9","10–14"}))</f>
        <v>56126.729999999996</v>
      </c>
      <c r="AF3" s="45" cm="1">
        <f t="array" ref="AF3">SUM(SUMIFS(I6:I689,A6:A689, $Z3, B6:B689, "Persons", C6:C689, {"65–69","70–74","75–79","80–84","85+"}))</f>
        <v>77521.320000000007</v>
      </c>
      <c r="AG3" s="45">
        <f t="shared" ref="AG3:AG13" si="2">SUMIFS(I6:I689,A6:A689, $Z3, B6:B689, "Persons", C6:C689, "Total")</f>
        <v>333642.17</v>
      </c>
      <c r="AL3" s="55"/>
      <c r="AM3" s="55"/>
      <c r="AN3" s="55"/>
      <c r="AO3" s="55"/>
      <c r="AP3" s="55"/>
      <c r="AQ3" s="55"/>
      <c r="AR3" s="55"/>
      <c r="CA3" s="45">
        <v>2026</v>
      </c>
      <c r="CB3" s="53">
        <f>SUMIFS($E$5:$E$688,$A$5:$A$688,Snapshot!$B$1,Data!$C$5:$C$688,$C$5,Data!$B$5:$B$688,Data!$Z$24)+SUMIFS($E$5:$E$688,$A$5:$A$688,Snapshot!$B$1,Data!$C$5:$C$688,$C$6,Data!$B$5:$B$688,Data!$Z$24)+SUMIFS($E$5:$E$688,$A$5:$A$688,Snapshot!$B$1,Data!$C$5:$C$688,$C$7,Data!$B$5:$B$688,Data!$Z$24)</f>
        <v>512206.5</v>
      </c>
      <c r="CC3" s="54">
        <f>CB3/SUMIFS(E$5:E$688,$A$5:$A$688,Snapshot!$B$1,$B$5:$B$688,$Z$24,$C$5:$C$688,Snapshot!$B$37)*100</f>
        <v>18.181535242486969</v>
      </c>
    </row>
    <row r="4" spans="1:83" x14ac:dyDescent="0.35">
      <c r="A4" s="98"/>
      <c r="B4" s="98"/>
      <c r="C4" s="98"/>
      <c r="D4" s="104" t="s">
        <v>93</v>
      </c>
      <c r="E4" s="104"/>
      <c r="F4" s="104"/>
      <c r="G4" s="104"/>
      <c r="H4" s="104"/>
      <c r="I4" s="104"/>
      <c r="L4" s="98"/>
      <c r="M4" s="98"/>
      <c r="N4" s="98"/>
      <c r="O4" s="98"/>
      <c r="P4" s="98"/>
      <c r="Q4" s="98"/>
      <c r="R4" s="98"/>
      <c r="V4" s="50"/>
      <c r="Z4" s="45" t="s">
        <v>60</v>
      </c>
      <c r="AA4" s="94">
        <f t="shared" si="0"/>
        <v>6</v>
      </c>
      <c r="AB4" s="95"/>
      <c r="AC4" s="94">
        <f t="shared" si="1"/>
        <v>3</v>
      </c>
      <c r="AD4" s="52"/>
      <c r="AE4" s="45" cm="1">
        <f t="array" ref="AE4">SUM(SUMIFS(I7:I690,A7:A690, $Z4, B7:B690, "Persons", C7:C690, {"0–4","5–9","10–14"}))</f>
        <v>22072.71</v>
      </c>
      <c r="AF4" s="45" cm="1">
        <f t="array" ref="AF4">SUM(SUMIFS(I7:I690,A7:A690, $Z4, B7:B690, "Persons", C7:C690, {"65–69","70–74","75–79","80–84","85+"}))</f>
        <v>38135.449999999997</v>
      </c>
      <c r="AG4" s="45">
        <f t="shared" si="2"/>
        <v>132722.56</v>
      </c>
      <c r="CA4" s="45">
        <v>2031</v>
      </c>
      <c r="CB4" s="53">
        <f>SUMIFS($F$5:$F$688,$A$5:$A$688,Snapshot!$B$1,Data!$C$5:$C$688,$C$5,Data!$B$5:$B$688,Data!$Z$24)+SUMIFS($F$5:$F$688,$A$5:$A$688,Snapshot!$B$1,Data!$C$5:$C$688,$C$6,Data!$B$5:$B$688,Data!$Z$24)+SUMIFS($F$5:$F$688,$A$5:$A$688,Snapshot!$B$1,Data!$C$5:$C$688,$C$7,Data!$B$5:$B$688,Data!$Z$24)</f>
        <v>526536.36</v>
      </c>
      <c r="CC4" s="54">
        <f>CB4/SUMIFS(F$5:F$688,$A$5:$A$688,Snapshot!$B$1,$B$5:$B$688,$Z$24,$C$5:$C$688,Snapshot!$B$37)*100</f>
        <v>17.254101886821534</v>
      </c>
    </row>
    <row r="5" spans="1:83" x14ac:dyDescent="0.35">
      <c r="A5" s="98" t="s">
        <v>73</v>
      </c>
      <c r="B5" s="105" t="s">
        <v>16</v>
      </c>
      <c r="C5" s="106" t="s">
        <v>20</v>
      </c>
      <c r="D5" s="101">
        <v>80201</v>
      </c>
      <c r="E5" s="101">
        <v>84459.87</v>
      </c>
      <c r="F5" s="101">
        <v>88731.51</v>
      </c>
      <c r="G5" s="101">
        <v>95032.35</v>
      </c>
      <c r="H5" s="101">
        <v>102604.43</v>
      </c>
      <c r="I5" s="101">
        <v>108744.38</v>
      </c>
      <c r="K5" s="98" t="s">
        <v>40</v>
      </c>
      <c r="L5" s="98" t="s">
        <v>73</v>
      </c>
      <c r="M5" s="99">
        <v>2568927</v>
      </c>
      <c r="N5" s="99">
        <v>2817179.5900000003</v>
      </c>
      <c r="O5" s="99">
        <v>3051659.0400000005</v>
      </c>
      <c r="P5" s="99">
        <v>3285684.9400000004</v>
      </c>
      <c r="Q5" s="99">
        <v>3520607.6400000006</v>
      </c>
      <c r="R5" s="99">
        <v>3754887.06</v>
      </c>
      <c r="Z5" s="45" t="s">
        <v>76</v>
      </c>
      <c r="AA5" s="94">
        <f t="shared" si="0"/>
        <v>5</v>
      </c>
      <c r="AB5" s="95"/>
      <c r="AC5" s="94">
        <f t="shared" si="1"/>
        <v>5</v>
      </c>
      <c r="AD5" s="52"/>
      <c r="AE5" s="45" cm="1">
        <f t="array" ref="AE5">SUM(SUMIFS(I8:I691,A8:A691, $Z5, B8:B691, "Persons", C8:C691, {"0–4","5–9","10–14"}))</f>
        <v>51555.56</v>
      </c>
      <c r="AF5" s="45" cm="1">
        <f t="array" ref="AF5">SUM(SUMIFS(I8:I691,A8:A691, $Z5, B8:B691, "Persons", C8:C691, {"65–69","70–74","75–79","80–84","85+"}))</f>
        <v>59529.180000000008</v>
      </c>
      <c r="AG5" s="45">
        <f t="shared" si="2"/>
        <v>282789.99</v>
      </c>
      <c r="CA5" s="45">
        <v>2036</v>
      </c>
      <c r="CB5" s="53">
        <f>SUMIFS($G$5:$G$688,$A$5:$A$688,Snapshot!$B$1,Data!$C$5:$C$688,$C$5,Data!$B$5:$B$688,Data!$Z$24)+SUMIFS($G$5:$G$688,$A$5:$A$688,Snapshot!$B$1,Data!$C$5:$C$688,$C$6,Data!$B$5:$B$688,Data!$Z$24)+SUMIFS($G$5:$G$688,$A$5:$A$688,Snapshot!$B$1,Data!$C$5:$C$688,$C$7,Data!$B$5:$B$688,Data!$Z$24)</f>
        <v>556147.4</v>
      </c>
      <c r="CC5" s="54">
        <f>CB5/SUMIFS(G$5:G$688,$A$5:$A$688,Snapshot!$B$1,$B$5:$B$688,$Z$24,$C$5:$C$688,Snapshot!$B$37)*100</f>
        <v>16.926376392010368</v>
      </c>
    </row>
    <row r="6" spans="1:83" x14ac:dyDescent="0.35">
      <c r="A6" s="98" t="s">
        <v>73</v>
      </c>
      <c r="B6" s="105" t="s">
        <v>16</v>
      </c>
      <c r="C6" s="106" t="s">
        <v>36</v>
      </c>
      <c r="D6" s="101">
        <v>87182</v>
      </c>
      <c r="E6" s="101">
        <v>85807.41</v>
      </c>
      <c r="F6" s="101">
        <v>89435.06</v>
      </c>
      <c r="G6" s="101">
        <v>93917.65</v>
      </c>
      <c r="H6" s="101">
        <v>100278.74</v>
      </c>
      <c r="I6" s="101">
        <v>107747.62</v>
      </c>
      <c r="K6" s="98" t="s">
        <v>40</v>
      </c>
      <c r="L6" s="98" t="s">
        <v>59</v>
      </c>
      <c r="M6" s="99">
        <v>257149</v>
      </c>
      <c r="N6" s="99">
        <v>272557.43</v>
      </c>
      <c r="O6" s="99">
        <v>288375.41000000003</v>
      </c>
      <c r="P6" s="99">
        <v>304088.57</v>
      </c>
      <c r="Q6" s="99">
        <v>319210.55999999994</v>
      </c>
      <c r="R6" s="99">
        <v>333642.17</v>
      </c>
      <c r="Z6" s="45" t="s">
        <v>61</v>
      </c>
      <c r="AA6" s="94">
        <f t="shared" si="0"/>
        <v>6</v>
      </c>
      <c r="AB6" s="95"/>
      <c r="AC6" s="94">
        <f t="shared" si="1"/>
        <v>5</v>
      </c>
      <c r="AD6" s="52"/>
      <c r="AE6" s="45" cm="1">
        <f t="array" ref="AE6">SUM(SUMIFS(I9:I692,A9:A692, $Z6, B9:B692, "Persons", C9:C692, {"0–4","5–9","10–14"}))</f>
        <v>156171.16999999998</v>
      </c>
      <c r="AF6" s="45" cm="1">
        <f t="array" ref="AF6">SUM(SUMIFS(I9:I692,A9:A692, $Z6, B9:B692, "Persons", C9:C692, {"65–69","70–74","75–79","80–84","85+"}))</f>
        <v>222043.72</v>
      </c>
      <c r="AG6" s="45">
        <f t="shared" si="2"/>
        <v>1001622.55</v>
      </c>
      <c r="CA6" s="45">
        <v>2041</v>
      </c>
      <c r="CB6" s="53">
        <f>SUMIFS($H$5:$H$688,$A$5:$A$688,Snapshot!$B$1,Data!$C$5:$C$688,$C$5,Data!$B$5:$B$688,Data!$Z$24)+SUMIFS($H$5:$H$688,$A$5:$A$688,Snapshot!$B$1,Data!$C$5:$C$688,$C$6,Data!$B$5:$B$688,Data!$Z$24)+SUMIFS($H$5:$H$688,$A$5:$A$688,Snapshot!$B$1,Data!$C$5:$C$688,$C$7,Data!$B$5:$B$688,Data!$Z$24)</f>
        <v>592513.87000000011</v>
      </c>
      <c r="CC6" s="54">
        <f>CB6/SUMIFS(H$5:H$688,$A$5:$A$688,Snapshot!$B$1,$B$5:$B$688,$Z$24,$C$5:$C$688,Snapshot!$B$37)*100</f>
        <v>16.82987514053114</v>
      </c>
    </row>
    <row r="7" spans="1:83" x14ac:dyDescent="0.35">
      <c r="A7" s="98" t="s">
        <v>73</v>
      </c>
      <c r="B7" s="105" t="s">
        <v>16</v>
      </c>
      <c r="C7" s="106" t="s">
        <v>21</v>
      </c>
      <c r="D7" s="101">
        <v>88824</v>
      </c>
      <c r="E7" s="101">
        <v>92236.15</v>
      </c>
      <c r="F7" s="101">
        <v>90788.18</v>
      </c>
      <c r="G7" s="101">
        <v>94591.95</v>
      </c>
      <c r="H7" s="101">
        <v>99191.94</v>
      </c>
      <c r="I7" s="101">
        <v>105557.82</v>
      </c>
      <c r="K7" s="98" t="s">
        <v>40</v>
      </c>
      <c r="L7" s="98" t="s">
        <v>76</v>
      </c>
      <c r="M7" s="99">
        <v>231104</v>
      </c>
      <c r="N7" s="99">
        <v>241128.76</v>
      </c>
      <c r="O7" s="99">
        <v>251854.9</v>
      </c>
      <c r="P7" s="99">
        <v>262592.31</v>
      </c>
      <c r="Q7" s="99">
        <v>272990.43000000005</v>
      </c>
      <c r="R7" s="99">
        <v>282789.99</v>
      </c>
      <c r="Z7" s="45" t="s">
        <v>77</v>
      </c>
      <c r="AA7" s="94">
        <f t="shared" si="0"/>
        <v>6</v>
      </c>
      <c r="AB7" s="95"/>
      <c r="AC7" s="94">
        <f t="shared" si="1"/>
        <v>5</v>
      </c>
      <c r="AD7" s="52"/>
      <c r="AE7" s="45" cm="1">
        <f t="array" ref="AE7">SUM(SUMIFS(I10:I693,A10:A693, $Z7, B10:B693, "Persons", C10:C693, {"0–4","5–9","10–14"}))</f>
        <v>41928.97</v>
      </c>
      <c r="AF7" s="45" cm="1">
        <f t="array" ref="AF7">SUM(SUMIFS(I10:I693,A10:A693, $Z7, B10:B693, "Persons", C10:C693, {"65–69","70–74","75–79","80–84","85+"}))</f>
        <v>49680.55</v>
      </c>
      <c r="AG7" s="45">
        <f t="shared" si="2"/>
        <v>236080.94000000006</v>
      </c>
      <c r="CA7" s="45">
        <v>2046</v>
      </c>
      <c r="CB7" s="53">
        <f>SUMIFS($I$5:$I$688,$A$5:$A$688,Snapshot!$B$1,Data!$C$5:$C$688,$C$5,Data!$B$5:$B$688,Data!$Z$24)+SUMIFS($I$5:$I$688,$A$5:$A$688,Snapshot!$B$1,Data!$C$5:$C$688,$C$6,Data!$B$5:$B$688,Data!$Z$24)+SUMIFS($I$5:$I$688,$A$5:$A$688,Snapshot!$B$1,Data!$C$5:$C$688,$C$7,Data!$B$5:$B$688,Data!$Z$24)</f>
        <v>631662.37</v>
      </c>
      <c r="CC7" s="54">
        <f>CB7/SUMIFS(I$5:I$688,$A$5:$A$688,Snapshot!$B$1,$B$5:$B$688,$Z$24,$C$5:$C$688,Snapshot!$B$37)*100</f>
        <v>16.822406637178588</v>
      </c>
      <c r="CE7" s="93"/>
    </row>
    <row r="8" spans="1:83" x14ac:dyDescent="0.35">
      <c r="A8" s="98" t="s">
        <v>73</v>
      </c>
      <c r="B8" s="105" t="s">
        <v>16</v>
      </c>
      <c r="C8" s="106" t="s">
        <v>22</v>
      </c>
      <c r="D8" s="101">
        <v>82287</v>
      </c>
      <c r="E8" s="101">
        <v>97733.34</v>
      </c>
      <c r="F8" s="101">
        <v>101302.14</v>
      </c>
      <c r="G8" s="101">
        <v>100213.24</v>
      </c>
      <c r="H8" s="101">
        <v>104280.4</v>
      </c>
      <c r="I8" s="101">
        <v>109047.57</v>
      </c>
      <c r="K8" s="98" t="s">
        <v>40</v>
      </c>
      <c r="L8" s="98" t="s">
        <v>60</v>
      </c>
      <c r="M8" s="99">
        <v>130066</v>
      </c>
      <c r="N8" s="99">
        <v>130819.90999999999</v>
      </c>
      <c r="O8" s="99">
        <v>132053.85999999999</v>
      </c>
      <c r="P8" s="99">
        <v>132868.07999999999</v>
      </c>
      <c r="Q8" s="99">
        <v>133076.43999999997</v>
      </c>
      <c r="R8" s="99">
        <v>132722.56</v>
      </c>
      <c r="Z8" s="45" t="s">
        <v>62</v>
      </c>
      <c r="AA8" s="94">
        <f t="shared" si="0"/>
        <v>5</v>
      </c>
      <c r="AB8" s="95"/>
      <c r="AC8" s="94">
        <f t="shared" si="1"/>
        <v>6</v>
      </c>
      <c r="AD8" s="52"/>
      <c r="AE8" s="45" cm="1">
        <f t="array" ref="AE8">SUM(SUMIFS(I11:I694,A11:A694, $Z8, B11:B694, "Persons", C11:C694, {"0–4","5–9","10–14"}))</f>
        <v>15213.27</v>
      </c>
      <c r="AF8" s="45" cm="1">
        <f t="array" ref="AF8">SUM(SUMIFS(I11:I694,A11:A694, $Z8, B11:B694, "Persons", C11:C694, {"65–69","70–74","75–79","80–84","85+"}))</f>
        <v>12844.030000000002</v>
      </c>
      <c r="AG8" s="45">
        <f t="shared" si="2"/>
        <v>79696.580000000016</v>
      </c>
      <c r="CA8" s="59" t="s">
        <v>40</v>
      </c>
      <c r="CB8" s="59"/>
      <c r="CC8" s="59"/>
    </row>
    <row r="9" spans="1:83" x14ac:dyDescent="0.35">
      <c r="A9" s="98" t="s">
        <v>73</v>
      </c>
      <c r="B9" s="105" t="s">
        <v>16</v>
      </c>
      <c r="C9" s="106" t="s">
        <v>23</v>
      </c>
      <c r="D9" s="101">
        <v>91739</v>
      </c>
      <c r="E9" s="101">
        <v>98398.43</v>
      </c>
      <c r="F9" s="101">
        <v>115954.7</v>
      </c>
      <c r="G9" s="101">
        <v>120418.85</v>
      </c>
      <c r="H9" s="101">
        <v>120048.51</v>
      </c>
      <c r="I9" s="101">
        <v>124527.89</v>
      </c>
      <c r="K9" s="98" t="s">
        <v>40</v>
      </c>
      <c r="L9" s="98" t="s">
        <v>61</v>
      </c>
      <c r="M9" s="99">
        <v>649659</v>
      </c>
      <c r="N9" s="99">
        <v>727882.41999999993</v>
      </c>
      <c r="O9" s="99">
        <v>797057.9</v>
      </c>
      <c r="P9" s="99">
        <v>865808.36999999988</v>
      </c>
      <c r="Q9" s="99">
        <v>934102.46</v>
      </c>
      <c r="R9" s="99">
        <v>1001622.55</v>
      </c>
      <c r="Z9" s="45" t="s">
        <v>63</v>
      </c>
      <c r="AA9" s="94">
        <f t="shared" si="0"/>
        <v>7</v>
      </c>
      <c r="AB9" s="95"/>
      <c r="AC9" s="94">
        <f t="shared" si="1"/>
        <v>4</v>
      </c>
      <c r="AD9" s="52"/>
      <c r="AE9" s="45" cm="1">
        <f t="array" ref="AE9">SUM(SUMIFS(I12:I695,A12:A695, $Z9, B12:B695, "Persons", C12:C695, {"0–4","5–9","10–14"}))</f>
        <v>92961.14</v>
      </c>
      <c r="AF9" s="45" cm="1">
        <f t="array" ref="AF9">SUM(SUMIFS(I12:I695,A12:A695, $Z9, B12:B695, "Persons", C12:C695, {"65–69","70–74","75–79","80–84","85+"}))</f>
        <v>171659.84999999998</v>
      </c>
      <c r="AG9" s="45">
        <f t="shared" si="2"/>
        <v>611512.67999999993</v>
      </c>
      <c r="CB9" s="65" t="s">
        <v>72</v>
      </c>
      <c r="CC9" s="46" t="str">
        <f>"Proportion of "&amp;Snapshot!$B$1&amp;" total (RHS)"</f>
        <v>Proportion of Greater Brisbane Greater Capital City Statistical Area total (RHS)</v>
      </c>
    </row>
    <row r="10" spans="1:83" x14ac:dyDescent="0.35">
      <c r="A10" s="98" t="s">
        <v>73</v>
      </c>
      <c r="B10" s="105" t="s">
        <v>16</v>
      </c>
      <c r="C10" s="106" t="s">
        <v>24</v>
      </c>
      <c r="D10" s="101">
        <v>95499</v>
      </c>
      <c r="E10" s="101">
        <v>100666.63</v>
      </c>
      <c r="F10" s="101">
        <v>110469.26</v>
      </c>
      <c r="G10" s="101">
        <v>126762.41</v>
      </c>
      <c r="H10" s="101">
        <v>131881.49</v>
      </c>
      <c r="I10" s="101">
        <v>132588.15</v>
      </c>
      <c r="K10" s="98" t="s">
        <v>40</v>
      </c>
      <c r="L10" s="98" t="s">
        <v>77</v>
      </c>
      <c r="M10" s="99">
        <v>183269</v>
      </c>
      <c r="N10" s="99">
        <v>193778.70999999996</v>
      </c>
      <c r="O10" s="99">
        <v>203977.14</v>
      </c>
      <c r="P10" s="99">
        <v>214477.97999999998</v>
      </c>
      <c r="Q10" s="99">
        <v>225221.37000000002</v>
      </c>
      <c r="R10" s="99">
        <v>236080.94000000006</v>
      </c>
      <c r="T10" s="51"/>
      <c r="U10" s="51"/>
      <c r="V10" s="51"/>
      <c r="W10" s="51"/>
      <c r="X10" s="51"/>
      <c r="Z10" s="45" t="s">
        <v>64</v>
      </c>
      <c r="AA10" s="94">
        <f t="shared" si="0"/>
        <v>6</v>
      </c>
      <c r="AB10" s="95"/>
      <c r="AC10" s="94">
        <f t="shared" si="1"/>
        <v>4</v>
      </c>
      <c r="AD10" s="52"/>
      <c r="AE10" s="45" cm="1">
        <f t="array" ref="AE10">SUM(SUMIFS(I13:I696,A13:A696, $Z10, B13:B696, "Persons", C13:C696, {"0–4","5–9","10–14"}))</f>
        <v>35134.29</v>
      </c>
      <c r="AF10" s="45" cm="1">
        <f t="array" ref="AF10">SUM(SUMIFS(I13:I696,A13:A696, $Z10, B13:B696, "Persons", C13:C696, {"65–69","70–74","75–79","80–84","85+"}))</f>
        <v>47795.18</v>
      </c>
      <c r="AG10" s="45">
        <f t="shared" si="2"/>
        <v>204377.40000000005</v>
      </c>
      <c r="CA10" s="45">
        <v>2021</v>
      </c>
      <c r="CB10" s="53">
        <f>SUMIFS($D$5:$D$688,$A$5:$A$688,Snapshot!$B$1,Data!$B$5:$B$688,Data!$Z$24,Data!$C$5:$C$688,$C$18)+SUMIFS($D$5:$D$688,$A$5:$A$688,Snapshot!$B$1,Data!$B$5:$B$688,Data!$Z$24,Data!$C$5:$C$688,$C$19)+SUMIFS($D$5:$D$688,$A$5:$A$688,Snapshot!$B$1,Data!$B$5:$B$688,Data!$Z$24,Data!$C$5:$C$688,$C$20)+SUMIFS($D$5:$D$688,$A$5:$A$688,Snapshot!$B$1,Data!$B$5:$B$688,Data!$Z$24,Data!$C$5:$C$688,$C$21)+SUMIFS($D$5:$D$688,$A$5:$A$688,Snapshot!$B$1,Data!$B$5:$B$688,Data!$Z$24,Data!$C$5:$C$688,$C$22)</f>
        <v>370384</v>
      </c>
      <c r="CC10" s="54">
        <f>$CB10/SUMIFS($D$5:$D$688,$A$5:$A$688,Snapshot!$B$1,$B$5:$B$688,$Z$24,$C$5:$C$688,Snapshot!$B$37)*100</f>
        <v>14.417848385726803</v>
      </c>
    </row>
    <row r="11" spans="1:83" x14ac:dyDescent="0.35">
      <c r="A11" s="98" t="s">
        <v>73</v>
      </c>
      <c r="B11" s="105" t="s">
        <v>16</v>
      </c>
      <c r="C11" s="106" t="s">
        <v>25</v>
      </c>
      <c r="D11" s="101">
        <v>96511</v>
      </c>
      <c r="E11" s="101">
        <v>101439.25</v>
      </c>
      <c r="F11" s="101">
        <v>106100.31</v>
      </c>
      <c r="G11" s="101">
        <v>115760.81</v>
      </c>
      <c r="H11" s="101">
        <v>130653.11</v>
      </c>
      <c r="I11" s="101">
        <v>135875.93</v>
      </c>
      <c r="K11" s="98" t="s">
        <v>40</v>
      </c>
      <c r="L11" s="98" t="s">
        <v>62</v>
      </c>
      <c r="M11" s="99">
        <v>81634</v>
      </c>
      <c r="N11" s="99">
        <v>82062.329999999973</v>
      </c>
      <c r="O11" s="99">
        <v>81830.989999999991</v>
      </c>
      <c r="P11" s="99">
        <v>81314.210000000006</v>
      </c>
      <c r="Q11" s="99">
        <v>80604.510000000009</v>
      </c>
      <c r="R11" s="99">
        <v>79696.580000000016</v>
      </c>
      <c r="Z11" s="45" t="s">
        <v>65</v>
      </c>
      <c r="AA11" s="94">
        <f t="shared" si="0"/>
        <v>6</v>
      </c>
      <c r="AB11" s="95"/>
      <c r="AC11" s="94">
        <f t="shared" si="1"/>
        <v>5</v>
      </c>
      <c r="AD11" s="52"/>
      <c r="AE11" s="45" cm="1">
        <f t="array" ref="AE11">SUM(SUMIFS(I14:I697,A14:A697, $Z11, B14:B697, "Persons", C14:C697, {"0–4","5–9","10–14"}))</f>
        <v>52649.55</v>
      </c>
      <c r="AF11" s="45" cm="1">
        <f t="array" ref="AF11">SUM(SUMIFS(I14:I697,A14:A697, $Z11, B14:B697, "Persons", C14:C697, {"65–69","70–74","75–79","80–84","85+"}))</f>
        <v>62179.959999999992</v>
      </c>
      <c r="AG11" s="45">
        <f t="shared" si="2"/>
        <v>303406.96999999997</v>
      </c>
      <c r="CA11" s="45">
        <v>2026</v>
      </c>
      <c r="CB11" s="53">
        <f>SUMIFS($E$5:$E$688,$A$5:$A$688,Snapshot!$B$1,Data!$B$5:$B$688,Data!$Z$24,Data!$C$5:$C$688,$C$18)+SUMIFS($E$5:$E$688,$A$5:$A$688,Snapshot!$B$1,Data!$B$5:$B$688,Data!$Z$24,Data!$C$5:$C$688,$C$19)+SUMIFS($E$5:$E$688,$A$5:$A$688,Snapshot!$B$1,Data!$B$5:$B$688,Data!$Z$24,Data!$C$5:$C$688,$C$20)+SUMIFS($E$5:$E$688,$A$5:$A$688,Snapshot!$B$1,Data!$B$5:$B$688,Data!$Z$24,Data!$C$5:$C$688,$C$21)+SUMIFS($E$5:$E$688,$A$5:$A$688,Snapshot!$B$1,Data!$B$5:$B$688,Data!$Z$24,Data!$C$5:$C$688,$C$22)</f>
        <v>447408.41000000003</v>
      </c>
      <c r="CC11" s="54">
        <f>$CB11/SUMIFS($E$5:$E$688,$A$5:$A$688,Snapshot!$B$1,$B$5:$B$688,$Z$24,$C$5:$C$688,Snapshot!$B$37)*100</f>
        <v>15.881430193096065</v>
      </c>
    </row>
    <row r="12" spans="1:83" x14ac:dyDescent="0.35">
      <c r="A12" s="98" t="s">
        <v>73</v>
      </c>
      <c r="B12" s="105" t="s">
        <v>16</v>
      </c>
      <c r="C12" s="106" t="s">
        <v>26</v>
      </c>
      <c r="D12" s="101">
        <v>95863</v>
      </c>
      <c r="E12" s="101">
        <v>102087.23</v>
      </c>
      <c r="F12" s="101">
        <v>105989.63</v>
      </c>
      <c r="G12" s="101">
        <v>110763.59</v>
      </c>
      <c r="H12" s="101">
        <v>120262.25</v>
      </c>
      <c r="I12" s="101">
        <v>134399</v>
      </c>
      <c r="K12" s="98" t="s">
        <v>40</v>
      </c>
      <c r="L12" s="98" t="s">
        <v>63</v>
      </c>
      <c r="M12" s="99">
        <v>403521</v>
      </c>
      <c r="N12" s="99">
        <v>452339.14</v>
      </c>
      <c r="O12" s="99">
        <v>494194.41</v>
      </c>
      <c r="P12" s="99">
        <v>534790.91</v>
      </c>
      <c r="Q12" s="99">
        <v>573981.39999999991</v>
      </c>
      <c r="R12" s="99">
        <v>611512.67999999993</v>
      </c>
      <c r="Z12" s="45" t="s">
        <v>66</v>
      </c>
      <c r="AA12" s="94">
        <f t="shared" si="0"/>
        <v>7</v>
      </c>
      <c r="AB12" s="95"/>
      <c r="AC12" s="94">
        <f t="shared" si="1"/>
        <v>3</v>
      </c>
      <c r="AD12" s="52"/>
      <c r="AE12" s="45" cm="1">
        <f t="array" ref="AE12">SUM(SUMIFS(I15:I698,A15:A698, $Z12, B15:B698, "Persons", C15:C698, {"0–4","5–9","10–14"}))</f>
        <v>50084.270000000004</v>
      </c>
      <c r="AF12" s="45" cm="1">
        <f t="array" ref="AF12">SUM(SUMIFS(I15:I698,A15:A698, $Z12, B15:B698, "Persons", C15:C698, {"65–69","70–74","75–79","80–84","85+"}))</f>
        <v>126177.59</v>
      </c>
      <c r="AG12" s="45">
        <f t="shared" si="2"/>
        <v>359194.72000000003</v>
      </c>
      <c r="CA12" s="45">
        <v>2031</v>
      </c>
      <c r="CB12" s="53">
        <f>SUMIFS($F$5:$F$688,$A$5:$A$688,Snapshot!$B$1,Data!$B$5:$B$688,Data!$Z$24,Data!$C$5:$C$688,$C$18)+SUMIFS($F$5:$F$688,$A$5:$A$688,Snapshot!$B$1,Data!$B$5:$B$688,Data!$Z$24,Data!$C$5:$C$688,$C$19)+SUMIFS($F$5:$F$688,$A$5:$A$688,Snapshot!$B$1,Data!$B$5:$B$688,Data!$Z$24,Data!$C$5:$C$688,$C$20)+SUMIFS($F$5:$F$688,$A$5:$A$688,Snapshot!$B$1,Data!$B$5:$B$688,Data!$Z$24,Data!$C$5:$C$688,$C$21)+SUMIFS($F$5:$F$688,$A$5:$A$688,Snapshot!$B$1,Data!$B$5:$B$688,Data!$Z$24,Data!$C$5:$C$688,$C$22)</f>
        <v>519118.13</v>
      </c>
      <c r="CC12" s="54">
        <f>$CB12/SUMIFS($F$5:$F$688,$A$5:$A$688,Snapshot!$B$1,$B$5:$B$688,$Z$24,$C$5:$C$688,Snapshot!$B$37)*100</f>
        <v>17.01101345843669</v>
      </c>
    </row>
    <row r="13" spans="1:83" x14ac:dyDescent="0.35">
      <c r="A13" s="98" t="s">
        <v>73</v>
      </c>
      <c r="B13" s="105" t="s">
        <v>16</v>
      </c>
      <c r="C13" s="106" t="s">
        <v>27</v>
      </c>
      <c r="D13" s="101">
        <v>84539</v>
      </c>
      <c r="E13" s="101">
        <v>100446.32</v>
      </c>
      <c r="F13" s="101">
        <v>105267.68</v>
      </c>
      <c r="G13" s="101">
        <v>109556.16</v>
      </c>
      <c r="H13" s="101">
        <v>114373.42</v>
      </c>
      <c r="I13" s="101">
        <v>123692.03</v>
      </c>
      <c r="K13" s="98" t="s">
        <v>40</v>
      </c>
      <c r="L13" s="98" t="s">
        <v>64</v>
      </c>
      <c r="M13" s="99">
        <v>164144</v>
      </c>
      <c r="N13" s="99">
        <v>171610.69</v>
      </c>
      <c r="O13" s="99">
        <v>180106.04000000004</v>
      </c>
      <c r="P13" s="99">
        <v>188518.15000000002</v>
      </c>
      <c r="Q13" s="99">
        <v>196648.18000000002</v>
      </c>
      <c r="R13" s="99">
        <v>204377.40000000005</v>
      </c>
      <c r="Z13" s="45" t="s">
        <v>56</v>
      </c>
      <c r="AA13" s="94">
        <f t="shared" si="0"/>
        <v>6</v>
      </c>
      <c r="AB13" s="95"/>
      <c r="AC13" s="94">
        <f t="shared" si="1"/>
        <v>5</v>
      </c>
      <c r="AD13" s="52"/>
      <c r="AE13" s="45" cm="1">
        <f t="array" ref="AE13">SUM(SUMIFS(I16:I699,A16:A699, $Z13, B16:B699, "Persons", C16:C699, {"0–4","5–9","10–14"}))</f>
        <v>1205560.0064262482</v>
      </c>
      <c r="AF13" s="45" cm="1">
        <f t="array" ref="AF13">SUM(SUMIFS(I16:I699,A16:A699, $Z13, B16:B699, "Persons", C16:C699, {"65–69","70–74","75–79","80–84","85+"}))</f>
        <v>1584247.9692087981</v>
      </c>
      <c r="AG13" s="45">
        <f t="shared" si="2"/>
        <v>7299933.5760623319</v>
      </c>
      <c r="CA13" s="45">
        <v>2036</v>
      </c>
      <c r="CB13" s="53">
        <f>SUMIFS($G$5:$G$688,$A$5:$A$688,Snapshot!$B$1,Data!$B$5:$B$688,Data!$Z$24,Data!$C$5:$C$688,$C$18)+SUMIFS($G$5:$G$688,$A$5:$A$688,Snapshot!$B$1,Data!$B$5:$B$688,Data!$Z$24,Data!$C$5:$C$688,$C$19)+SUMIFS($G$5:$G$688,$A$5:$A$688,Snapshot!$B$1,Data!$B$5:$B$688,Data!$Z$24,Data!$C$5:$C$688,$C$20)+SUMIFS($G$5:$G$688,$A$5:$A$688,Snapshot!$B$1,Data!$B$5:$B$688,Data!$Z$24,Data!$C$5:$C$688,$C$21)+SUMIFS($G$5:$G$688,$A$5:$A$688,Snapshot!$B$1,Data!$B$5:$B$688,Data!$Z$24,Data!$C$5:$C$688,$C$22)</f>
        <v>589561.91</v>
      </c>
      <c r="CC13" s="54">
        <f>$CB13/SUMIFS($G$5:$G$688,$A$5:$A$688,Snapshot!$B$1,$B$5:$B$688,$Z$24,$C$5:$C$688,Snapshot!$B$37)*100</f>
        <v>17.943348822726747</v>
      </c>
    </row>
    <row r="14" spans="1:83" x14ac:dyDescent="0.35">
      <c r="A14" s="98" t="s">
        <v>73</v>
      </c>
      <c r="B14" s="105" t="s">
        <v>16</v>
      </c>
      <c r="C14" s="106" t="s">
        <v>28</v>
      </c>
      <c r="D14" s="101">
        <v>84682</v>
      </c>
      <c r="E14" s="101">
        <v>88179.8</v>
      </c>
      <c r="F14" s="101">
        <v>102356.7</v>
      </c>
      <c r="G14" s="101">
        <v>107503.4</v>
      </c>
      <c r="H14" s="101">
        <v>112024.84</v>
      </c>
      <c r="I14" s="101">
        <v>116809.3</v>
      </c>
      <c r="K14" s="98" t="s">
        <v>40</v>
      </c>
      <c r="L14" s="98" t="s">
        <v>65</v>
      </c>
      <c r="M14" s="99">
        <v>237452</v>
      </c>
      <c r="N14" s="99">
        <v>248712.15999999997</v>
      </c>
      <c r="O14" s="99">
        <v>262337.27999999997</v>
      </c>
      <c r="P14" s="99">
        <v>276335.26</v>
      </c>
      <c r="Q14" s="99">
        <v>290086.53999999998</v>
      </c>
      <c r="R14" s="99">
        <v>303406.96999999997</v>
      </c>
      <c r="CA14" s="45">
        <v>2041</v>
      </c>
      <c r="CB14" s="53">
        <f>SUMIFS($H$5:$H$688,$A$5:$A$688,Snapshot!$B$1,Data!$B$5:$B$688,Data!$Z$24,Data!$C$5:$C$688,$C$18)+SUMIFS($H$5:$H$688,$A$5:$A$688,Snapshot!$B$1,Data!$B$5:$B$688,Data!$Z$24,Data!$C$5:$C$688,$C$19)+SUMIFS($H$5:$H$688,$A$5:$A$688,Snapshot!$B$1,Data!$B$5:$B$688,Data!$Z$24,Data!$C$5:$C$688,$C$20)+SUMIFS($H$5:$H$688,$A$5:$A$688,Snapshot!$B$1,Data!$B$5:$B$688,Data!$Z$24,Data!$C$5:$C$688,$C$21)+SUMIFS($H$5:$H$688,$A$5:$A$688,Snapshot!$B$1,Data!$B$5:$B$688,Data!$Z$24,Data!$C$5:$C$688,$C$22)</f>
        <v>656331.66999999993</v>
      </c>
      <c r="CC14" s="54">
        <f>$CB14/SUMIFS($H$5:$H$688,$A$5:$A$688,Snapshot!$B$1,$B$5:$B$688,$Z$24,$C$5:$C$688,Snapshot!$B$37)*100</f>
        <v>18.642567906260631</v>
      </c>
    </row>
    <row r="15" spans="1:83" x14ac:dyDescent="0.35">
      <c r="A15" s="98" t="s">
        <v>73</v>
      </c>
      <c r="B15" s="105" t="s">
        <v>16</v>
      </c>
      <c r="C15" s="106" t="s">
        <v>29</v>
      </c>
      <c r="D15" s="101">
        <v>79198</v>
      </c>
      <c r="E15" s="101">
        <v>86290.37</v>
      </c>
      <c r="F15" s="101">
        <v>88492.84</v>
      </c>
      <c r="G15" s="101">
        <v>102364.42</v>
      </c>
      <c r="H15" s="101">
        <v>107705.41</v>
      </c>
      <c r="I15" s="101">
        <v>112292.65</v>
      </c>
      <c r="K15" s="98" t="s">
        <v>40</v>
      </c>
      <c r="L15" s="98" t="s">
        <v>66</v>
      </c>
      <c r="M15" s="99">
        <v>310728</v>
      </c>
      <c r="N15" s="99">
        <v>325175.38</v>
      </c>
      <c r="O15" s="99">
        <v>336439.57000000007</v>
      </c>
      <c r="P15" s="99">
        <v>345962.04999999993</v>
      </c>
      <c r="Q15" s="99">
        <v>353439.18</v>
      </c>
      <c r="R15" s="99">
        <v>359194.72000000003</v>
      </c>
      <c r="CA15" s="45">
        <v>2046</v>
      </c>
      <c r="CB15" s="53">
        <f>SUMIFS($I$5:$I$688,$A$5:$A$688,Snapshot!$B$1,Data!$B$5:$B$688,Data!$Z$24,Data!$C$5:$C$688,$C$18)+SUMIFS($I$5:$I$688,$A$5:$A$688,Snapshot!$B$1,Data!$B$5:$B$688,Data!$Z$24,Data!$C$5:$C$688,$C$19)+SUMIFS($I$5:$I$688,$A$5:$A$688,Snapshot!$B$1,Data!$B$5:$B$688,Data!$Z$24,Data!$C$5:$C$688,$C$20)+SUMIFS($I$5:$I$688,$A$5:$A$688,Snapshot!$B$1,Data!$B$5:$B$688,Data!$Z$24,Data!$C$5:$C$688,$C$21)+SUMIFS($I$5:$I$688,$A$5:$A$688,Snapshot!$B$1,Data!$B$5:$B$688,Data!$Z$24,Data!$C$5:$C$688,$C$22)</f>
        <v>716680.80999999994</v>
      </c>
      <c r="CC15" s="54">
        <f>$CB15/SUMIFS($I$5:$I$688,$A$5:$A$688,Snapshot!$B$1,$B$5:$B$688,$Z$24,$C$5:$C$688,Snapshot!$B$37)*100</f>
        <v>19.086614285543916</v>
      </c>
      <c r="CE15" s="93"/>
    </row>
    <row r="16" spans="1:83" x14ac:dyDescent="0.35">
      <c r="A16" s="98" t="s">
        <v>73</v>
      </c>
      <c r="B16" s="105" t="s">
        <v>16</v>
      </c>
      <c r="C16" s="106" t="s">
        <v>30</v>
      </c>
      <c r="D16" s="101">
        <v>71383</v>
      </c>
      <c r="E16" s="101">
        <v>78773.09</v>
      </c>
      <c r="F16" s="101">
        <v>84286.64</v>
      </c>
      <c r="G16" s="101">
        <v>86572.14</v>
      </c>
      <c r="H16" s="101">
        <v>99939.87</v>
      </c>
      <c r="I16" s="101">
        <v>105293.96</v>
      </c>
      <c r="K16" s="98" t="s">
        <v>39</v>
      </c>
      <c r="L16" s="98" t="s">
        <v>73</v>
      </c>
      <c r="M16" s="99">
        <v>2568927</v>
      </c>
      <c r="N16" s="99">
        <v>2758050.7</v>
      </c>
      <c r="O16" s="99">
        <v>2901757.1500000004</v>
      </c>
      <c r="P16" s="99">
        <v>3027564.77</v>
      </c>
      <c r="Q16" s="99">
        <v>3145157.16</v>
      </c>
      <c r="R16" s="99">
        <v>3254745.25</v>
      </c>
    </row>
    <row r="17" spans="1:81" x14ac:dyDescent="0.35">
      <c r="A17" s="98" t="s">
        <v>73</v>
      </c>
      <c r="B17" s="105" t="s">
        <v>16</v>
      </c>
      <c r="C17" s="106" t="s">
        <v>31</v>
      </c>
      <c r="D17" s="101">
        <v>63272</v>
      </c>
      <c r="E17" s="101">
        <v>69709.27</v>
      </c>
      <c r="F17" s="101">
        <v>75632.490000000005</v>
      </c>
      <c r="G17" s="101">
        <v>80842.75</v>
      </c>
      <c r="H17" s="101">
        <v>83227.92</v>
      </c>
      <c r="I17" s="101">
        <v>95924.89</v>
      </c>
      <c r="K17" s="98" t="s">
        <v>39</v>
      </c>
      <c r="L17" s="98" t="s">
        <v>59</v>
      </c>
      <c r="M17" s="99">
        <v>257149</v>
      </c>
      <c r="N17" s="99">
        <v>269495.72999999992</v>
      </c>
      <c r="O17" s="99">
        <v>279405.62</v>
      </c>
      <c r="P17" s="99">
        <v>287705.96000000002</v>
      </c>
      <c r="Q17" s="99">
        <v>294741.78999999998</v>
      </c>
      <c r="R17" s="99">
        <v>300627.33999999997</v>
      </c>
      <c r="CB17" s="45">
        <v>2021</v>
      </c>
      <c r="CC17" s="45">
        <v>2046</v>
      </c>
    </row>
    <row r="18" spans="1:81" x14ac:dyDescent="0.35">
      <c r="A18" s="98" t="s">
        <v>73</v>
      </c>
      <c r="B18" s="105" t="s">
        <v>16</v>
      </c>
      <c r="C18" s="106" t="s">
        <v>32</v>
      </c>
      <c r="D18" s="101">
        <v>53710</v>
      </c>
      <c r="E18" s="101">
        <v>61317.5</v>
      </c>
      <c r="F18" s="101">
        <v>66669</v>
      </c>
      <c r="G18" s="101">
        <v>72302.710000000006</v>
      </c>
      <c r="H18" s="101">
        <v>77340.06</v>
      </c>
      <c r="I18" s="101">
        <v>79794.61</v>
      </c>
      <c r="K18" s="98" t="s">
        <v>39</v>
      </c>
      <c r="L18" s="98" t="s">
        <v>76</v>
      </c>
      <c r="M18" s="99">
        <v>231104</v>
      </c>
      <c r="N18" s="99">
        <v>240516.69</v>
      </c>
      <c r="O18" s="99">
        <v>248648.33999999997</v>
      </c>
      <c r="P18" s="99">
        <v>255584.38999999998</v>
      </c>
      <c r="Q18" s="99">
        <v>261691.59</v>
      </c>
      <c r="R18" s="99">
        <v>266791.95999999996</v>
      </c>
      <c r="Z18" s="59"/>
      <c r="AA18" s="59"/>
      <c r="AB18" s="59"/>
      <c r="CA18" s="45" t="s">
        <v>47</v>
      </c>
      <c r="CB18" s="58">
        <f>SUMIFS($D$5:$D$688,$A$5:$A$688,Snapshot!$B$1,Data!$B$5:$B$688,Data!$Z$24,Data!$C$5:$C$688,Data!$C$5)+SUMIFS($D$5:$D$688,$A$5:$A$688,Snapshot!$B$1,Data!$B$5:$B$688,Data!$Z$24,Data!$C$5:$C$688,Data!$C$6)+SUMIFS($D$5:$D$688,$A$5:$A$688,Snapshot!$B$1,Data!$B$5:$B$688,Data!$Z$24,Data!$C$5:$C$688,Data!$C$7)</f>
        <v>497544</v>
      </c>
      <c r="CC18" s="58">
        <f>SUMIFS($I$5:$I$688,$A$5:$A$688,Snapshot!$B$1,Data!$B$5:$B$688,Data!$Z$24,Data!$C$5:$C$688,Data!$C$5)+SUMIFS($I$5:$I$688,$A$5:$A$688,Snapshot!$B$1,Data!$B$5:$B$688,Data!$Z$24,Data!$C$5:$C$688,Data!$C$6)+SUMIFS($I$5:$I$688,$A$5:$A$688,Snapshot!$B$1,Data!$B$5:$B$688,Data!$Z$24,Data!$C$5:$C$688,Data!$C$7)</f>
        <v>631662.37</v>
      </c>
    </row>
    <row r="19" spans="1:81" x14ac:dyDescent="0.35">
      <c r="A19" s="98" t="s">
        <v>73</v>
      </c>
      <c r="B19" s="105" t="s">
        <v>16</v>
      </c>
      <c r="C19" s="106" t="s">
        <v>33</v>
      </c>
      <c r="D19" s="101">
        <v>48079</v>
      </c>
      <c r="E19" s="101">
        <v>51391.03</v>
      </c>
      <c r="F19" s="101">
        <v>58051.01</v>
      </c>
      <c r="G19" s="101">
        <v>63280.23</v>
      </c>
      <c r="H19" s="101">
        <v>68734.350000000006</v>
      </c>
      <c r="I19" s="101">
        <v>73629.919999999998</v>
      </c>
      <c r="K19" s="98" t="s">
        <v>39</v>
      </c>
      <c r="L19" s="98" t="s">
        <v>60</v>
      </c>
      <c r="M19" s="99">
        <v>130066</v>
      </c>
      <c r="N19" s="99">
        <v>130618.83</v>
      </c>
      <c r="O19" s="99">
        <v>130711.34999999999</v>
      </c>
      <c r="P19" s="99">
        <v>129813.83000000002</v>
      </c>
      <c r="Q19" s="99">
        <v>128118.70000000001</v>
      </c>
      <c r="R19" s="99">
        <v>125730.06</v>
      </c>
      <c r="Z19" s="59"/>
      <c r="AA19" s="59"/>
      <c r="AB19" s="59"/>
      <c r="CA19" s="45" t="s">
        <v>48</v>
      </c>
      <c r="CB19" s="58">
        <f>SUMIFS($D$5:$D$688,$A$5:$A$688,Snapshot!$B$1,Data!$B$5:$B$688,Data!$Z$24,Data!$C$5:$C$688,Data!$C$8)+SUMIFS($D$5:$D$688,$A$5:$A$688,Snapshot!$B$1,Data!$B$5:$B$688,Data!$Z$24,Data!$C$5:$C$688,Data!$C$9)</f>
        <v>340611</v>
      </c>
      <c r="CC19" s="58">
        <f>SUMIFS($I$5:$I$688,$A$5:$A$688,Snapshot!$B$1,Data!$B$5:$B$688,Data!$Z$24,Data!$C$5:$C$688,Data!$C$8)+SUMIFS($I$5:$I$688,$A$5:$A$688,Snapshot!$B$1,Data!$B$5:$B$688,Data!$Z$24,Data!$C$5:$C$688,Data!$C$9)</f>
        <v>459091.9</v>
      </c>
    </row>
    <row r="20" spans="1:81" x14ac:dyDescent="0.35">
      <c r="A20" s="98" t="s">
        <v>73</v>
      </c>
      <c r="B20" s="105" t="s">
        <v>16</v>
      </c>
      <c r="C20" s="106" t="s">
        <v>34</v>
      </c>
      <c r="D20" s="101">
        <v>33443</v>
      </c>
      <c r="E20" s="101">
        <v>44373.82</v>
      </c>
      <c r="F20" s="101">
        <v>47159.11</v>
      </c>
      <c r="G20" s="101">
        <v>53618.33</v>
      </c>
      <c r="H20" s="101">
        <v>58730.47</v>
      </c>
      <c r="I20" s="101">
        <v>64051.19</v>
      </c>
      <c r="K20" s="98" t="s">
        <v>39</v>
      </c>
      <c r="L20" s="98" t="s">
        <v>61</v>
      </c>
      <c r="M20" s="99">
        <v>649659</v>
      </c>
      <c r="N20" s="99">
        <v>711558.3899999999</v>
      </c>
      <c r="O20" s="99">
        <v>755919.38</v>
      </c>
      <c r="P20" s="99">
        <v>795549.32000000007</v>
      </c>
      <c r="Q20" s="99">
        <v>832445.86</v>
      </c>
      <c r="R20" s="99">
        <v>866841.99999999988</v>
      </c>
      <c r="Z20" s="60" t="s">
        <v>54</v>
      </c>
      <c r="AA20" s="59"/>
      <c r="AB20" s="59"/>
      <c r="CA20" s="45" t="s">
        <v>49</v>
      </c>
      <c r="CB20" s="58">
        <f>SUMIFS($D$5:$D$688,$A$5:$A$688,Snapshot!$B$1,Data!$B$5:$B$688,Data!$Z$24,Data!$C$5:$C$688,Data!$C$10)+SUMIFS($D$5:$D$688,$A$5:$A$688,Snapshot!$B$1,Data!$B$5:$B$688,Data!$Z$24,Data!$C$5:$C$688,Data!$C$11)+SUMIFS($D$5:$D$688,$A$5:$A$688,Snapshot!$B$1,Data!$B$5:$B$688,Data!$Z$24,Data!$C$5:$C$688,Data!$C$12)+SUMIFS($D$5:$D$688,$A$5:$A$688,Snapshot!$B$1,Data!$B$5:$B$688,Data!$Z$24,Data!$C$5:$C$688,Data!$C$13)</f>
        <v>752019</v>
      </c>
      <c r="CC20" s="58">
        <f>SUMIFS($I$5:$I$688,$A$5:$A$688,Snapshot!$B$1,Data!$B$5:$B$688,Data!$Z$24,Data!$C$5:$C$688,Data!$C$10)+SUMIFS($I$5:$I$688,$A$5:$A$688,Snapshot!$B$1,Data!$B$5:$B$688,Data!$Z$24,Data!$C$5:$C$688,Data!$C$11)+SUMIFS($I$5:$I$688,$A$5:$A$688,Snapshot!$B$1,Data!$B$5:$B$688,Data!$Z$24,Data!$C$5:$C$688,Data!$C$12)+SUMIFS($I$5:$I$688,$A$5:$A$688,Snapshot!$B$1,Data!$B$5:$B$688,Data!$Z$24,Data!$C$5:$C$688,Data!$C$13)</f>
        <v>1060066.42</v>
      </c>
    </row>
    <row r="21" spans="1:81" x14ac:dyDescent="0.35">
      <c r="A21" s="98" t="s">
        <v>73</v>
      </c>
      <c r="B21" s="105" t="s">
        <v>16</v>
      </c>
      <c r="C21" s="106" t="s">
        <v>35</v>
      </c>
      <c r="D21" s="101">
        <v>20352</v>
      </c>
      <c r="E21" s="101">
        <v>28495.32</v>
      </c>
      <c r="F21" s="101">
        <v>37727.269999999997</v>
      </c>
      <c r="G21" s="101">
        <v>40649.79</v>
      </c>
      <c r="H21" s="101">
        <v>46723.94</v>
      </c>
      <c r="I21" s="101">
        <v>51552.58</v>
      </c>
      <c r="K21" s="98" t="s">
        <v>39</v>
      </c>
      <c r="L21" s="98" t="s">
        <v>77</v>
      </c>
      <c r="M21" s="99">
        <v>183269</v>
      </c>
      <c r="N21" s="99">
        <v>193125.56000000003</v>
      </c>
      <c r="O21" s="99">
        <v>201009.37000000002</v>
      </c>
      <c r="P21" s="99">
        <v>208209.77999999994</v>
      </c>
      <c r="Q21" s="99">
        <v>215206.38</v>
      </c>
      <c r="R21" s="99">
        <v>221935.37999999995</v>
      </c>
      <c r="T21" s="51"/>
      <c r="U21" s="51"/>
      <c r="V21" s="51"/>
      <c r="W21" s="51"/>
      <c r="X21" s="51"/>
      <c r="Z21" s="61" t="str">
        <f>IF(Snapshot!B1="Queensland",Snapshot!$B$1&amp;" is projected to have a population between "&amp;TEXT(Snapshot!$C$12,"#,##0")&amp;" and "&amp;TEXT(Snapshot!$G$12,"#,##0")&amp;" by 2046","The "&amp;Snapshot!$B$1&amp;" is projected to have a population between "&amp;TEXT(Snapshot!$C$12,"#,##0")&amp;" and "&amp;TEXT(Snapshot!$G$12,"#,##0")&amp;" by 2046")</f>
        <v>The Greater Brisbane Greater Capital City Statistical Area is projected to have a population between 3,254,745 and 4,294,165 by 2046</v>
      </c>
      <c r="AA21" s="59"/>
      <c r="AB21" s="59"/>
      <c r="CA21" s="45" t="s">
        <v>50</v>
      </c>
      <c r="CB21" s="58">
        <f>SUMIFS($D$5:$D$688,$A$5:$A$688,Snapshot!$B$1,Data!$B$5:$B$688,Data!$Z$24,Data!$C$5:$C$688,Data!$C$14)+SUMIFS($D$5:$D$688,$A$5:$A$688,Snapshot!$B$1,Data!$B$5:$B$688,Data!$Z$24,Data!$C$5:$C$688,Data!$C$15)+SUMIFS($D$5:$D$688,$A$5:$A$688,Snapshot!$B$1,Data!$B$5:$B$688,Data!$Z$24,Data!$C$5:$C$688,Data!$C$16)+SUMIFS($D$5:$D$688,$A$5:$A$688,Snapshot!$B$1,Data!$B$5:$B$688,Data!$Z$24,Data!$C$5:$C$688,Data!$C$17)</f>
        <v>608369</v>
      </c>
      <c r="CC21" s="58">
        <f>SUMIFS($I$5:$I$688,$A$5:$A$688,Snapshot!$B$1,Data!$B$5:$B$688,Data!$Z$24,Data!$C$5:$C$688,Data!$C$14)+SUMIFS($I$5:$I$688,$A$5:$A$688,Snapshot!$B$1,Data!$B$5:$B$688,Data!$Z$24,Data!$C$5:$C$688,Data!$C$15)+SUMIFS($I$5:$I$688,$A$5:$A$688,Snapshot!$B$1,Data!$B$5:$B$688,Data!$Z$24,Data!$C$5:$C$688,Data!$C$16)+SUMIFS($I$5:$I$688,$A$5:$A$688,Snapshot!$B$1,Data!$B$5:$B$688,Data!$Z$24,Data!$C$5:$C$688,Data!$C$17)</f>
        <v>887385.56</v>
      </c>
    </row>
    <row r="22" spans="1:81" x14ac:dyDescent="0.35">
      <c r="A22" s="98" t="s">
        <v>73</v>
      </c>
      <c r="B22" s="105" t="s">
        <v>16</v>
      </c>
      <c r="C22" s="106" t="s">
        <v>13</v>
      </c>
      <c r="D22" s="101">
        <v>16126</v>
      </c>
      <c r="E22" s="101">
        <v>22433.15</v>
      </c>
      <c r="F22" s="101">
        <v>31702.86</v>
      </c>
      <c r="G22" s="101">
        <v>43546.79</v>
      </c>
      <c r="H22" s="101">
        <v>52181.96</v>
      </c>
      <c r="I22" s="101">
        <v>61414.12</v>
      </c>
      <c r="K22" s="98" t="s">
        <v>39</v>
      </c>
      <c r="L22" s="98" t="s">
        <v>62</v>
      </c>
      <c r="M22" s="99">
        <v>81634</v>
      </c>
      <c r="N22" s="99">
        <v>81885.47</v>
      </c>
      <c r="O22" s="99">
        <v>80708.359999999986</v>
      </c>
      <c r="P22" s="99">
        <v>78840.78</v>
      </c>
      <c r="Q22" s="99">
        <v>76672.48000000001</v>
      </c>
      <c r="R22" s="99">
        <v>74213.05</v>
      </c>
      <c r="Z22" s="61" t="str">
        <f>IF(Snapshot!B1="Queensland","Between 2021 and 2046, the population of "&amp;Snapshot!$B$1&amp;" is projected to "&amp;$Z$23&amp;" by "&amp;TEXT(ABS(Snapshot!$E$25),"#,##0")&amp;" persons"&amp;$Z$20,"Between 2021 and 2046, the population of the "&amp;Snapshot!$B$1&amp;" is projected to "&amp;$Z$23&amp;" by "&amp;TEXT(ABS(Snapshot!$E$25),"#,##0")&amp;" persons"&amp;$Z$20)</f>
        <v>Between 2021 and 2046, the population of the Greater Brisbane Greater Capital City Statistical Area is projected to increase by 1,185,960 persons¹</v>
      </c>
      <c r="AA22" s="59"/>
      <c r="AB22" s="59"/>
      <c r="CA22" s="45" t="s">
        <v>51</v>
      </c>
      <c r="CB22" s="58">
        <f>SUMIFS($D$5:$D$688,$A$5:$A$688,Snapshot!$B$1,Data!$B$5:$B$688,Data!$Z$24,Data!$C$5:$C$688,Data!$C$18)+SUMIFS($D$5:$D$688,$A$5:$A$688,Snapshot!$B$1,Data!$B$5:$B$688,Data!$Z$24,Data!$C$5:$C$688,Data!$C$19)+SUMIFS($D$5:$D$688,$A$5:$A$688,Snapshot!$B$1,Data!$B$5:$B$688,Data!$Z$24,Data!$C$5:$C$688,Data!$C$20)+SUMIFS($D$5:$D$688,$A$5:$A$688,Snapshot!$B$1,Data!$B$5:$B$688,Data!$Z$24,Data!$C$5:$C$688,Data!$C$21)+SUMIFS($D$5:$D$688,$A$5:$A$688,Snapshot!$B$1,Data!$B$5:$B$688,Data!$Z$24,Data!$C$5:$C$688,Data!$C$22)</f>
        <v>370384</v>
      </c>
      <c r="CC22" s="58">
        <f>SUMIFS($I$5:$I$688,$A$5:$A$688,Snapshot!$B$1,Data!$B$5:$B$688,Data!$Z$24,Data!$C$5:$C$688,Data!$C$18)+SUMIFS($I$5:$I$688,$A$5:$A$688,Snapshot!$B$1,Data!$B$5:$B$688,Data!$Z$24,Data!$C$5:$C$688,Data!$C$19)+SUMIFS($I$5:$I$688,$A$5:$A$688,Snapshot!$B$1,Data!$B$5:$B$688,Data!$Z$24,Data!$C$5:$C$688,Data!$C$20)+SUMIFS($I$5:$I$688,$A$5:$A$688,Snapshot!$B$1,Data!$B$5:$B$688,Data!$Z$24,Data!$C$5:$C$688,Data!$C$21)+SUMIFS($I$5:$I$688,$A$5:$A$688,Snapshot!$B$1,Data!$B$5:$B$688,Data!$Z$24,Data!$C$5:$C$688,Data!$C$22)</f>
        <v>716680.80999999994</v>
      </c>
    </row>
    <row r="23" spans="1:81" x14ac:dyDescent="0.35">
      <c r="A23" s="98" t="s">
        <v>73</v>
      </c>
      <c r="B23" s="105" t="s">
        <v>15</v>
      </c>
      <c r="C23" s="106" t="s">
        <v>20</v>
      </c>
      <c r="D23" s="101">
        <v>75505</v>
      </c>
      <c r="E23" s="101">
        <v>80481.33</v>
      </c>
      <c r="F23" s="101">
        <v>84656.97</v>
      </c>
      <c r="G23" s="101">
        <v>90653.32</v>
      </c>
      <c r="H23" s="101">
        <v>97869.86</v>
      </c>
      <c r="I23" s="101">
        <v>103725.49</v>
      </c>
      <c r="K23" s="98" t="s">
        <v>39</v>
      </c>
      <c r="L23" s="98" t="s">
        <v>63</v>
      </c>
      <c r="M23" s="99">
        <v>403521</v>
      </c>
      <c r="N23" s="99">
        <v>441171.81999999995</v>
      </c>
      <c r="O23" s="99">
        <v>467465.64</v>
      </c>
      <c r="P23" s="99">
        <v>490035.23000000004</v>
      </c>
      <c r="Q23" s="99">
        <v>509891.76</v>
      </c>
      <c r="R23" s="99">
        <v>527252.64</v>
      </c>
      <c r="Z23" s="61" t="str">
        <f>IF(SUMIFS($I$5:$I$688,$A$5:$A$688,Snapshot!$B$1,Data!$B$5:$B$688,Data!$Z$24,Data!$C$5:$C$688,Data!$C$80)&gt;SUMIFS($D$5:$D$688,$A$5:$A$688,Snapshot!$B$1,Data!$B$5:$B$688,Data!$Z$24,Data!$C$5:$C$688,Data!$C$80),"increase","decrease")</f>
        <v>increase</v>
      </c>
      <c r="AA23" s="59"/>
      <c r="AB23" s="59"/>
    </row>
    <row r="24" spans="1:81" x14ac:dyDescent="0.35">
      <c r="A24" s="98" t="s">
        <v>73</v>
      </c>
      <c r="B24" s="105" t="s">
        <v>15</v>
      </c>
      <c r="C24" s="106" t="s">
        <v>36</v>
      </c>
      <c r="D24" s="101">
        <v>82302</v>
      </c>
      <c r="E24" s="101">
        <v>81652.12</v>
      </c>
      <c r="F24" s="101">
        <v>86246.45</v>
      </c>
      <c r="G24" s="101">
        <v>90643.17</v>
      </c>
      <c r="H24" s="101">
        <v>96759.39</v>
      </c>
      <c r="I24" s="101">
        <v>103951.1</v>
      </c>
      <c r="K24" s="98" t="s">
        <v>39</v>
      </c>
      <c r="L24" s="98" t="s">
        <v>64</v>
      </c>
      <c r="M24" s="99">
        <v>164144</v>
      </c>
      <c r="N24" s="99">
        <v>170851.05</v>
      </c>
      <c r="O24" s="99">
        <v>177057.38</v>
      </c>
      <c r="P24" s="99">
        <v>182274.66</v>
      </c>
      <c r="Q24" s="99">
        <v>186823.64</v>
      </c>
      <c r="R24" s="99">
        <v>190666.24999999997</v>
      </c>
      <c r="Z24" s="59" t="s">
        <v>45</v>
      </c>
      <c r="AA24" s="59"/>
      <c r="AB24" s="59"/>
      <c r="CA24" s="110" t="s">
        <v>68</v>
      </c>
      <c r="CB24" s="45">
        <v>0</v>
      </c>
    </row>
    <row r="25" spans="1:81" x14ac:dyDescent="0.35">
      <c r="A25" s="98" t="s">
        <v>73</v>
      </c>
      <c r="B25" s="105" t="s">
        <v>15</v>
      </c>
      <c r="C25" s="106" t="s">
        <v>21</v>
      </c>
      <c r="D25" s="101">
        <v>83530</v>
      </c>
      <c r="E25" s="101">
        <v>87569.62</v>
      </c>
      <c r="F25" s="101">
        <v>86678.19</v>
      </c>
      <c r="G25" s="101">
        <v>91308.97</v>
      </c>
      <c r="H25" s="101">
        <v>95809.51</v>
      </c>
      <c r="I25" s="101">
        <v>101935.96</v>
      </c>
      <c r="K25" s="98" t="s">
        <v>39</v>
      </c>
      <c r="L25" s="98" t="s">
        <v>65</v>
      </c>
      <c r="M25" s="99">
        <v>237452</v>
      </c>
      <c r="N25" s="99">
        <v>243214.21000000002</v>
      </c>
      <c r="O25" s="99">
        <v>249020.06999999998</v>
      </c>
      <c r="P25" s="99">
        <v>253773.89999999994</v>
      </c>
      <c r="Q25" s="99">
        <v>257602.11000000002</v>
      </c>
      <c r="R25" s="99">
        <v>260495.55999999997</v>
      </c>
      <c r="Z25" s="59"/>
      <c r="AA25" s="59"/>
      <c r="AB25" s="59"/>
      <c r="CA25" s="45" t="s">
        <v>69</v>
      </c>
      <c r="CB25" s="45">
        <v>0</v>
      </c>
    </row>
    <row r="26" spans="1:81" x14ac:dyDescent="0.35">
      <c r="A26" s="98" t="s">
        <v>73</v>
      </c>
      <c r="B26" s="105" t="s">
        <v>15</v>
      </c>
      <c r="C26" s="106" t="s">
        <v>22</v>
      </c>
      <c r="D26" s="101">
        <v>78112</v>
      </c>
      <c r="E26" s="101">
        <v>92368.23</v>
      </c>
      <c r="F26" s="101">
        <v>96255.02</v>
      </c>
      <c r="G26" s="101">
        <v>95546.79</v>
      </c>
      <c r="H26" s="101">
        <v>100318.96</v>
      </c>
      <c r="I26" s="101">
        <v>104950.33</v>
      </c>
      <c r="K26" s="98" t="s">
        <v>39</v>
      </c>
      <c r="L26" s="98" t="s">
        <v>66</v>
      </c>
      <c r="M26" s="99">
        <v>310728</v>
      </c>
      <c r="N26" s="99">
        <v>318088.62</v>
      </c>
      <c r="O26" s="99">
        <v>319594.71000000002</v>
      </c>
      <c r="P26" s="99">
        <v>317914.56</v>
      </c>
      <c r="Q26" s="99">
        <v>313757.19</v>
      </c>
      <c r="R26" s="99">
        <v>307833.71999999997</v>
      </c>
      <c r="Z26" s="61" t="str">
        <f>"Insert comment about age structure here"</f>
        <v>Insert comment about age structure here</v>
      </c>
      <c r="AA26" s="59"/>
      <c r="AB26" s="59"/>
      <c r="CA26" s="45" t="s">
        <v>70</v>
      </c>
      <c r="CB26" s="45">
        <v>0</v>
      </c>
    </row>
    <row r="27" spans="1:81" x14ac:dyDescent="0.35">
      <c r="A27" s="98" t="s">
        <v>73</v>
      </c>
      <c r="B27" s="105" t="s">
        <v>15</v>
      </c>
      <c r="C27" s="106" t="s">
        <v>23</v>
      </c>
      <c r="D27" s="101">
        <v>88473</v>
      </c>
      <c r="E27" s="101">
        <v>94723.09</v>
      </c>
      <c r="F27" s="101">
        <v>111273.42</v>
      </c>
      <c r="G27" s="101">
        <v>115786.14</v>
      </c>
      <c r="H27" s="101">
        <v>115530.43</v>
      </c>
      <c r="I27" s="101">
        <v>120566.1</v>
      </c>
      <c r="K27" s="98" t="s">
        <v>41</v>
      </c>
      <c r="L27" s="98" t="s">
        <v>73</v>
      </c>
      <c r="M27" s="99">
        <v>2568927</v>
      </c>
      <c r="N27" s="99">
        <v>2877103.45</v>
      </c>
      <c r="O27" s="99">
        <v>3207800.9700000007</v>
      </c>
      <c r="P27" s="99">
        <v>3557688.1599999997</v>
      </c>
      <c r="Q27" s="99">
        <v>3921066.59</v>
      </c>
      <c r="R27" s="99">
        <v>4294164.6000000006</v>
      </c>
      <c r="Z27" s="61" t="str">
        <f>"In "&amp;Snapshot!$B$1&amp;", around 1 in "&amp;INDEX($AA$2:$AA$13,MATCH(Snapshot!$B$1,Data!$Z$2:$Z$13,0))&amp;" persons are projected to be between 0 and 14 years by 2046"</f>
        <v>In Greater Brisbane Greater Capital City Statistical Area, around 1 in 6 persons are projected to be between 0 and 14 years by 2046</v>
      </c>
      <c r="AA27" s="58"/>
      <c r="AB27" s="58"/>
      <c r="CA27" s="45" t="s">
        <v>75</v>
      </c>
      <c r="CB27" s="45">
        <v>0</v>
      </c>
    </row>
    <row r="28" spans="1:81" x14ac:dyDescent="0.35">
      <c r="A28" s="98" t="s">
        <v>73</v>
      </c>
      <c r="B28" s="105" t="s">
        <v>15</v>
      </c>
      <c r="C28" s="106" t="s">
        <v>24</v>
      </c>
      <c r="D28" s="101">
        <v>95620</v>
      </c>
      <c r="E28" s="101">
        <v>98545.65</v>
      </c>
      <c r="F28" s="101">
        <v>108342.59</v>
      </c>
      <c r="G28" s="101">
        <v>123963.69</v>
      </c>
      <c r="H28" s="101">
        <v>129035.28</v>
      </c>
      <c r="I28" s="101">
        <v>129747.94</v>
      </c>
      <c r="K28" s="98" t="s">
        <v>41</v>
      </c>
      <c r="L28" s="98" t="s">
        <v>59</v>
      </c>
      <c r="M28" s="99">
        <v>257149</v>
      </c>
      <c r="N28" s="99">
        <v>275691.45</v>
      </c>
      <c r="O28" s="99">
        <v>297939.25000000006</v>
      </c>
      <c r="P28" s="99">
        <v>321720.45000000007</v>
      </c>
      <c r="Q28" s="99">
        <v>345861.58999999997</v>
      </c>
      <c r="R28" s="99">
        <v>370079.34999999992</v>
      </c>
      <c r="Z28" s="61" t="str">
        <f>"In "&amp;Snapshot!$B$1&amp;", around 1 in "&amp;INDEX($AC$2:$AC$13,MATCH(Snapshot!$B$1,Data!$Z$2:$Z$13,0))&amp;" persons are projected to be over 65 years by 2046"</f>
        <v>In Greater Brisbane Greater Capital City Statistical Area, around 1 in 5 persons are projected to be over 65 years by 2046</v>
      </c>
      <c r="AA28" s="62"/>
      <c r="AB28" s="62"/>
      <c r="CA28" s="110" t="s">
        <v>87</v>
      </c>
      <c r="CB28" s="45">
        <v>0</v>
      </c>
    </row>
    <row r="29" spans="1:81" x14ac:dyDescent="0.35">
      <c r="A29" s="98" t="s">
        <v>73</v>
      </c>
      <c r="B29" s="105" t="s">
        <v>15</v>
      </c>
      <c r="C29" s="107" t="s">
        <v>25</v>
      </c>
      <c r="D29" s="101">
        <v>98397</v>
      </c>
      <c r="E29" s="101">
        <v>103855.45</v>
      </c>
      <c r="F29" s="101">
        <v>107565.68</v>
      </c>
      <c r="G29" s="101">
        <v>117358.53</v>
      </c>
      <c r="H29" s="101">
        <v>131959.32999999999</v>
      </c>
      <c r="I29" s="101">
        <v>137197.96</v>
      </c>
      <c r="K29" s="98" t="s">
        <v>41</v>
      </c>
      <c r="L29" s="98" t="s">
        <v>76</v>
      </c>
      <c r="M29" s="99">
        <v>231104</v>
      </c>
      <c r="N29" s="99">
        <v>241660.96000000002</v>
      </c>
      <c r="O29" s="99">
        <v>254920.59</v>
      </c>
      <c r="P29" s="99">
        <v>269380.69</v>
      </c>
      <c r="Q29" s="99">
        <v>284149.2</v>
      </c>
      <c r="R29" s="99">
        <v>298830.64000000007</v>
      </c>
    </row>
    <row r="30" spans="1:81" x14ac:dyDescent="0.35">
      <c r="A30" s="98" t="s">
        <v>73</v>
      </c>
      <c r="B30" s="105" t="s">
        <v>15</v>
      </c>
      <c r="C30" s="108" t="s">
        <v>26</v>
      </c>
      <c r="D30" s="101">
        <v>97680</v>
      </c>
      <c r="E30" s="101">
        <v>105468.65</v>
      </c>
      <c r="F30" s="101">
        <v>110076.4</v>
      </c>
      <c r="G30" s="101">
        <v>114018.08</v>
      </c>
      <c r="H30" s="101">
        <v>123705.57</v>
      </c>
      <c r="I30" s="101">
        <v>137797.76999999999</v>
      </c>
      <c r="K30" s="98" t="s">
        <v>41</v>
      </c>
      <c r="L30" s="98" t="s">
        <v>60</v>
      </c>
      <c r="M30" s="99">
        <v>130066</v>
      </c>
      <c r="N30" s="99">
        <v>130987.19000000002</v>
      </c>
      <c r="O30" s="99">
        <v>133325.55000000002</v>
      </c>
      <c r="P30" s="99">
        <v>135832.13999999998</v>
      </c>
      <c r="Q30" s="99">
        <v>138035.75999999998</v>
      </c>
      <c r="R30" s="99">
        <v>139872.22</v>
      </c>
    </row>
    <row r="31" spans="1:81" x14ac:dyDescent="0.35">
      <c r="A31" s="98" t="s">
        <v>73</v>
      </c>
      <c r="B31" s="105" t="s">
        <v>15</v>
      </c>
      <c r="C31" s="107" t="s">
        <v>27</v>
      </c>
      <c r="D31" s="101">
        <v>87910</v>
      </c>
      <c r="E31" s="101">
        <v>103337.58</v>
      </c>
      <c r="F31" s="101">
        <v>110256.91</v>
      </c>
      <c r="G31" s="101">
        <v>115141.63</v>
      </c>
      <c r="H31" s="101">
        <v>119178.87</v>
      </c>
      <c r="I31" s="101">
        <v>128767.65</v>
      </c>
      <c r="K31" s="98" t="s">
        <v>41</v>
      </c>
      <c r="L31" s="98" t="s">
        <v>61</v>
      </c>
      <c r="M31" s="99">
        <v>649659</v>
      </c>
      <c r="N31" s="99">
        <v>744468.61</v>
      </c>
      <c r="O31" s="99">
        <v>840369.34</v>
      </c>
      <c r="P31" s="99">
        <v>940905.81000000017</v>
      </c>
      <c r="Q31" s="99">
        <v>1044238.8</v>
      </c>
      <c r="R31" s="99">
        <v>1149411.6299999999</v>
      </c>
    </row>
    <row r="32" spans="1:81" x14ac:dyDescent="0.35">
      <c r="A32" s="98" t="s">
        <v>73</v>
      </c>
      <c r="B32" s="105" t="s">
        <v>15</v>
      </c>
      <c r="C32" s="107" t="s">
        <v>28</v>
      </c>
      <c r="D32" s="101">
        <v>86588</v>
      </c>
      <c r="E32" s="101">
        <v>92025.14</v>
      </c>
      <c r="F32" s="101">
        <v>106373.96</v>
      </c>
      <c r="G32" s="101">
        <v>113573.23</v>
      </c>
      <c r="H32" s="101">
        <v>118585.1</v>
      </c>
      <c r="I32" s="101">
        <v>122629.61</v>
      </c>
      <c r="K32" s="98" t="s">
        <v>41</v>
      </c>
      <c r="L32" s="98" t="s">
        <v>77</v>
      </c>
      <c r="M32" s="99">
        <v>183269</v>
      </c>
      <c r="N32" s="99">
        <v>194369.46</v>
      </c>
      <c r="O32" s="99">
        <v>206901.97</v>
      </c>
      <c r="P32" s="99">
        <v>220724.91</v>
      </c>
      <c r="Q32" s="99">
        <v>235369.62</v>
      </c>
      <c r="R32" s="99">
        <v>250613.92000000004</v>
      </c>
      <c r="T32" s="51"/>
      <c r="U32" s="51"/>
      <c r="V32" s="51"/>
      <c r="W32" s="51"/>
      <c r="X32" s="51"/>
    </row>
    <row r="33" spans="1:18" x14ac:dyDescent="0.35">
      <c r="A33" s="98" t="s">
        <v>73</v>
      </c>
      <c r="B33" s="105" t="s">
        <v>15</v>
      </c>
      <c r="C33" s="107" t="s">
        <v>29</v>
      </c>
      <c r="D33" s="101">
        <v>81732</v>
      </c>
      <c r="E33" s="101">
        <v>88561.15</v>
      </c>
      <c r="F33" s="101">
        <v>92930.52</v>
      </c>
      <c r="G33" s="101">
        <v>107061.49</v>
      </c>
      <c r="H33" s="101">
        <v>114366.46</v>
      </c>
      <c r="I33" s="101">
        <v>119367.2</v>
      </c>
      <c r="K33" s="98" t="s">
        <v>41</v>
      </c>
      <c r="L33" s="98" t="s">
        <v>62</v>
      </c>
      <c r="M33" s="99">
        <v>81634</v>
      </c>
      <c r="N33" s="99">
        <v>82252.850000000006</v>
      </c>
      <c r="O33" s="99">
        <v>82984.989999999976</v>
      </c>
      <c r="P33" s="99">
        <v>83820.920000000013</v>
      </c>
      <c r="Q33" s="99">
        <v>84610.02</v>
      </c>
      <c r="R33" s="99">
        <v>85297.879999999976</v>
      </c>
    </row>
    <row r="34" spans="1:18" x14ac:dyDescent="0.35">
      <c r="A34" s="98" t="s">
        <v>73</v>
      </c>
      <c r="B34" s="105" t="s">
        <v>15</v>
      </c>
      <c r="C34" s="107" t="s">
        <v>30</v>
      </c>
      <c r="D34" s="101">
        <v>73999</v>
      </c>
      <c r="E34" s="101">
        <v>81708.67</v>
      </c>
      <c r="F34" s="101">
        <v>87309.98</v>
      </c>
      <c r="G34" s="101">
        <v>91615.78</v>
      </c>
      <c r="H34" s="101">
        <v>105302.06</v>
      </c>
      <c r="I34" s="101">
        <v>112536.67</v>
      </c>
      <c r="K34" s="98" t="s">
        <v>41</v>
      </c>
      <c r="L34" s="98" t="s">
        <v>63</v>
      </c>
      <c r="M34" s="99">
        <v>403521</v>
      </c>
      <c r="N34" s="99">
        <v>463541.63999999996</v>
      </c>
      <c r="O34" s="99">
        <v>521744.03999999992</v>
      </c>
      <c r="P34" s="99">
        <v>581693.71000000008</v>
      </c>
      <c r="Q34" s="99">
        <v>642193.41</v>
      </c>
      <c r="R34" s="99">
        <v>702522.21</v>
      </c>
    </row>
    <row r="35" spans="1:18" x14ac:dyDescent="0.35">
      <c r="A35" s="98" t="s">
        <v>73</v>
      </c>
      <c r="B35" s="105" t="s">
        <v>15</v>
      </c>
      <c r="C35" s="107" t="s">
        <v>31</v>
      </c>
      <c r="D35" s="101">
        <v>67515</v>
      </c>
      <c r="E35" s="101">
        <v>73247.320000000007</v>
      </c>
      <c r="F35" s="101">
        <v>79767.7</v>
      </c>
      <c r="G35" s="101">
        <v>85152.48</v>
      </c>
      <c r="H35" s="101">
        <v>89382.83</v>
      </c>
      <c r="I35" s="101">
        <v>102531.29</v>
      </c>
      <c r="K35" s="98" t="s">
        <v>41</v>
      </c>
      <c r="L35" s="98" t="s">
        <v>64</v>
      </c>
      <c r="M35" s="99">
        <v>164144</v>
      </c>
      <c r="N35" s="99">
        <v>172350.21000000002</v>
      </c>
      <c r="O35" s="99">
        <v>183220.81999999998</v>
      </c>
      <c r="P35" s="99">
        <v>194934.21999999997</v>
      </c>
      <c r="Q35" s="99">
        <v>206882.83000000002</v>
      </c>
      <c r="R35" s="99">
        <v>218827.16</v>
      </c>
    </row>
    <row r="36" spans="1:18" x14ac:dyDescent="0.35">
      <c r="A36" s="98" t="s">
        <v>73</v>
      </c>
      <c r="B36" s="105" t="s">
        <v>15</v>
      </c>
      <c r="C36" s="107" t="s">
        <v>32</v>
      </c>
      <c r="D36" s="101">
        <v>58649</v>
      </c>
      <c r="E36" s="101">
        <v>66601.42</v>
      </c>
      <c r="F36" s="101">
        <v>71558.679999999993</v>
      </c>
      <c r="G36" s="101">
        <v>77807.59</v>
      </c>
      <c r="H36" s="101">
        <v>83065.31</v>
      </c>
      <c r="I36" s="101">
        <v>87235.48</v>
      </c>
      <c r="K36" s="98" t="s">
        <v>41</v>
      </c>
      <c r="L36" s="98" t="s">
        <v>65</v>
      </c>
      <c r="M36" s="99">
        <v>237452</v>
      </c>
      <c r="N36" s="99">
        <v>254227.83000000002</v>
      </c>
      <c r="O36" s="99">
        <v>275866.38</v>
      </c>
      <c r="P36" s="99">
        <v>299459.12000000005</v>
      </c>
      <c r="Q36" s="99">
        <v>323811.63000000006</v>
      </c>
      <c r="R36" s="99">
        <v>348520.53</v>
      </c>
    </row>
    <row r="37" spans="1:18" x14ac:dyDescent="0.35">
      <c r="A37" s="98" t="s">
        <v>73</v>
      </c>
      <c r="B37" s="105" t="s">
        <v>15</v>
      </c>
      <c r="C37" s="107" t="s">
        <v>33</v>
      </c>
      <c r="D37" s="101">
        <v>52715</v>
      </c>
      <c r="E37" s="101">
        <v>57434.21</v>
      </c>
      <c r="F37" s="101">
        <v>64694.02</v>
      </c>
      <c r="G37" s="101">
        <v>69660.259999999995</v>
      </c>
      <c r="H37" s="101">
        <v>75748.75</v>
      </c>
      <c r="I37" s="101">
        <v>80940.97</v>
      </c>
      <c r="K37" s="98" t="s">
        <v>41</v>
      </c>
      <c r="L37" s="98" t="s">
        <v>66</v>
      </c>
      <c r="M37" s="99">
        <v>310728</v>
      </c>
      <c r="N37" s="99">
        <v>332345.33999999997</v>
      </c>
      <c r="O37" s="99">
        <v>353802.82</v>
      </c>
      <c r="P37" s="99">
        <v>375171.37</v>
      </c>
      <c r="Q37" s="99">
        <v>395473.28000000009</v>
      </c>
      <c r="R37" s="99">
        <v>414767.85999999993</v>
      </c>
    </row>
    <row r="38" spans="1:18" x14ac:dyDescent="0.35">
      <c r="A38" s="98" t="s">
        <v>73</v>
      </c>
      <c r="B38" s="105" t="s">
        <v>15</v>
      </c>
      <c r="C38" s="107" t="s">
        <v>34</v>
      </c>
      <c r="D38" s="101">
        <v>36643</v>
      </c>
      <c r="E38" s="101">
        <v>49992.97</v>
      </c>
      <c r="F38" s="101">
        <v>54263.12</v>
      </c>
      <c r="G38" s="101">
        <v>61505.88</v>
      </c>
      <c r="H38" s="101">
        <v>66497.34</v>
      </c>
      <c r="I38" s="101">
        <v>72522.5</v>
      </c>
      <c r="K38" s="98" t="s">
        <v>40</v>
      </c>
      <c r="L38" s="98" t="s">
        <v>56</v>
      </c>
      <c r="M38" s="99">
        <v>5217653</v>
      </c>
      <c r="N38" s="99">
        <v>5663246.5351338424</v>
      </c>
      <c r="O38" s="99">
        <v>6079886.5816343613</v>
      </c>
      <c r="P38" s="99">
        <v>6492440.8426485145</v>
      </c>
      <c r="Q38" s="99">
        <v>6899968.6586775742</v>
      </c>
      <c r="R38" s="99">
        <v>7299933.5760623319</v>
      </c>
    </row>
    <row r="39" spans="1:18" x14ac:dyDescent="0.35">
      <c r="A39" s="98" t="s">
        <v>73</v>
      </c>
      <c r="B39" s="105" t="s">
        <v>15</v>
      </c>
      <c r="C39" s="107" t="s">
        <v>35</v>
      </c>
      <c r="D39" s="101">
        <v>24220</v>
      </c>
      <c r="E39" s="101">
        <v>32772.639999999999</v>
      </c>
      <c r="F39" s="101">
        <v>44503.24</v>
      </c>
      <c r="G39" s="101">
        <v>48792.28</v>
      </c>
      <c r="H39" s="101">
        <v>55841.26</v>
      </c>
      <c r="I39" s="101">
        <v>60762.69</v>
      </c>
      <c r="K39" s="98" t="s">
        <v>39</v>
      </c>
      <c r="L39" s="98" t="s">
        <v>56</v>
      </c>
      <c r="M39" s="99">
        <v>5217653</v>
      </c>
      <c r="N39" s="99">
        <v>5558577.1072235582</v>
      </c>
      <c r="O39" s="99">
        <v>5811297.331833303</v>
      </c>
      <c r="P39" s="99">
        <v>6027267.1908706361</v>
      </c>
      <c r="Q39" s="99">
        <v>6222108.6646782868</v>
      </c>
      <c r="R39" s="99">
        <v>6397133.1914406857</v>
      </c>
    </row>
    <row r="40" spans="1:18" x14ac:dyDescent="0.35">
      <c r="A40" s="98" t="s">
        <v>73</v>
      </c>
      <c r="B40" s="105" t="s">
        <v>15</v>
      </c>
      <c r="C40" s="107" t="s">
        <v>13</v>
      </c>
      <c r="D40" s="101">
        <v>26447</v>
      </c>
      <c r="E40" s="101">
        <v>32596.35</v>
      </c>
      <c r="F40" s="101">
        <v>42789.83</v>
      </c>
      <c r="G40" s="101">
        <v>58398.080000000002</v>
      </c>
      <c r="H40" s="101">
        <v>71468.23</v>
      </c>
      <c r="I40" s="101">
        <v>84776.77</v>
      </c>
      <c r="K40" s="98" t="s">
        <v>41</v>
      </c>
      <c r="L40" s="98" t="s">
        <v>56</v>
      </c>
      <c r="M40" s="99">
        <v>5217653</v>
      </c>
      <c r="N40" s="99">
        <v>5768998.9906411935</v>
      </c>
      <c r="O40" s="99">
        <v>6358876.6421428723</v>
      </c>
      <c r="P40" s="99">
        <v>6981331.5192874111</v>
      </c>
      <c r="Q40" s="99">
        <v>7621692.6931905393</v>
      </c>
      <c r="R40" s="99">
        <v>8272908.0780583657</v>
      </c>
    </row>
    <row r="41" spans="1:18" x14ac:dyDescent="0.35">
      <c r="A41" s="98" t="s">
        <v>73</v>
      </c>
      <c r="B41" s="105" t="s">
        <v>14</v>
      </c>
      <c r="C41" s="107" t="s">
        <v>20</v>
      </c>
      <c r="D41" s="101">
        <v>155706</v>
      </c>
      <c r="E41" s="101">
        <v>164941.20000000001</v>
      </c>
      <c r="F41" s="101">
        <v>173388.48</v>
      </c>
      <c r="G41" s="101">
        <v>185685.66</v>
      </c>
      <c r="H41" s="101">
        <v>200474.29</v>
      </c>
      <c r="I41" s="101">
        <v>212469.87</v>
      </c>
      <c r="K41" s="98"/>
      <c r="L41" s="98"/>
      <c r="M41" s="99"/>
      <c r="N41" s="99"/>
      <c r="O41" s="99"/>
      <c r="P41" s="99"/>
      <c r="Q41" s="99"/>
      <c r="R41" s="99"/>
    </row>
    <row r="42" spans="1:18" x14ac:dyDescent="0.35">
      <c r="A42" s="98" t="s">
        <v>73</v>
      </c>
      <c r="B42" s="105" t="s">
        <v>14</v>
      </c>
      <c r="C42" s="107" t="s">
        <v>36</v>
      </c>
      <c r="D42" s="109">
        <v>169484</v>
      </c>
      <c r="E42" s="109">
        <v>167459.53</v>
      </c>
      <c r="F42" s="109">
        <v>175681.51</v>
      </c>
      <c r="G42" s="109">
        <v>184560.82</v>
      </c>
      <c r="H42" s="109">
        <v>197038.13</v>
      </c>
      <c r="I42" s="109">
        <v>211698.72</v>
      </c>
      <c r="K42" s="98"/>
      <c r="L42" s="98"/>
      <c r="M42" s="99"/>
      <c r="N42" s="99"/>
      <c r="O42" s="99"/>
      <c r="P42" s="99"/>
      <c r="Q42" s="99"/>
      <c r="R42" s="99"/>
    </row>
    <row r="43" spans="1:18" x14ac:dyDescent="0.35">
      <c r="A43" s="98" t="s">
        <v>73</v>
      </c>
      <c r="B43" s="105" t="s">
        <v>14</v>
      </c>
      <c r="C43" s="107" t="s">
        <v>21</v>
      </c>
      <c r="D43" s="109">
        <v>172354</v>
      </c>
      <c r="E43" s="109">
        <v>179805.77</v>
      </c>
      <c r="F43" s="109">
        <v>177466.37</v>
      </c>
      <c r="G43" s="109">
        <v>185900.92</v>
      </c>
      <c r="H43" s="109">
        <v>195001.45</v>
      </c>
      <c r="I43" s="109">
        <v>207493.78</v>
      </c>
      <c r="M43" s="51"/>
      <c r="N43" s="51"/>
      <c r="O43" s="51"/>
      <c r="P43" s="51"/>
      <c r="Q43" s="51"/>
      <c r="R43" s="51"/>
    </row>
    <row r="44" spans="1:18" x14ac:dyDescent="0.35">
      <c r="A44" s="98" t="s">
        <v>73</v>
      </c>
      <c r="B44" s="105" t="s">
        <v>14</v>
      </c>
      <c r="C44" s="107" t="s">
        <v>22</v>
      </c>
      <c r="D44" s="109">
        <v>160399</v>
      </c>
      <c r="E44" s="109">
        <v>190101.58</v>
      </c>
      <c r="F44" s="109">
        <v>197557.16</v>
      </c>
      <c r="G44" s="109">
        <v>195760.04</v>
      </c>
      <c r="H44" s="109">
        <v>204599.35</v>
      </c>
      <c r="I44" s="109">
        <v>213997.9</v>
      </c>
      <c r="M44" s="51"/>
      <c r="N44" s="51"/>
      <c r="O44" s="51"/>
      <c r="P44" s="51"/>
      <c r="Q44" s="51"/>
      <c r="R44" s="51"/>
    </row>
    <row r="45" spans="1:18" x14ac:dyDescent="0.35">
      <c r="A45" s="98" t="s">
        <v>73</v>
      </c>
      <c r="B45" s="105" t="s">
        <v>14</v>
      </c>
      <c r="C45" s="107" t="s">
        <v>23</v>
      </c>
      <c r="D45" s="109">
        <v>180212</v>
      </c>
      <c r="E45" s="109">
        <v>193121.52</v>
      </c>
      <c r="F45" s="109">
        <v>227228.12</v>
      </c>
      <c r="G45" s="109">
        <v>236204.99</v>
      </c>
      <c r="H45" s="109">
        <v>235578.94</v>
      </c>
      <c r="I45" s="109">
        <v>245094</v>
      </c>
      <c r="M45" s="51"/>
      <c r="N45" s="51"/>
      <c r="O45" s="51"/>
      <c r="P45" s="51"/>
      <c r="Q45" s="51"/>
      <c r="R45" s="51"/>
    </row>
    <row r="46" spans="1:18" x14ac:dyDescent="0.35">
      <c r="A46" s="98" t="s">
        <v>73</v>
      </c>
      <c r="B46" s="105" t="s">
        <v>14</v>
      </c>
      <c r="C46" s="107" t="s">
        <v>24</v>
      </c>
      <c r="D46" s="109">
        <v>191119</v>
      </c>
      <c r="E46" s="109">
        <v>199212.28</v>
      </c>
      <c r="F46" s="109">
        <v>218811.85</v>
      </c>
      <c r="G46" s="109">
        <v>250726.1</v>
      </c>
      <c r="H46" s="109">
        <v>260916.77</v>
      </c>
      <c r="I46" s="109">
        <v>262336.09000000003</v>
      </c>
      <c r="M46" s="51"/>
      <c r="N46" s="51"/>
      <c r="O46" s="51"/>
      <c r="P46" s="51"/>
      <c r="Q46" s="51"/>
      <c r="R46" s="51"/>
    </row>
    <row r="47" spans="1:18" x14ac:dyDescent="0.35">
      <c r="A47" s="98" t="s">
        <v>73</v>
      </c>
      <c r="B47" s="105" t="s">
        <v>14</v>
      </c>
      <c r="C47" s="107" t="s">
        <v>25</v>
      </c>
      <c r="D47" s="109">
        <v>194908</v>
      </c>
      <c r="E47" s="109">
        <v>205294.7</v>
      </c>
      <c r="F47" s="109">
        <v>213665.99</v>
      </c>
      <c r="G47" s="109">
        <v>233119.34</v>
      </c>
      <c r="H47" s="109">
        <v>262612.45</v>
      </c>
      <c r="I47" s="109">
        <v>273073.89</v>
      </c>
    </row>
    <row r="48" spans="1:18" x14ac:dyDescent="0.35">
      <c r="A48" s="98" t="s">
        <v>73</v>
      </c>
      <c r="B48" s="105" t="s">
        <v>14</v>
      </c>
      <c r="C48" s="107" t="s">
        <v>26</v>
      </c>
      <c r="D48" s="109">
        <v>193543</v>
      </c>
      <c r="E48" s="109">
        <v>207555.88</v>
      </c>
      <c r="F48" s="109">
        <v>216066.03</v>
      </c>
      <c r="G48" s="109">
        <v>224781.67</v>
      </c>
      <c r="H48" s="109">
        <v>243967.81</v>
      </c>
      <c r="I48" s="109">
        <v>272196.76</v>
      </c>
    </row>
    <row r="49" spans="1:9" x14ac:dyDescent="0.35">
      <c r="A49" s="98" t="s">
        <v>73</v>
      </c>
      <c r="B49" s="105" t="s">
        <v>14</v>
      </c>
      <c r="C49" s="107" t="s">
        <v>27</v>
      </c>
      <c r="D49" s="109">
        <v>172449</v>
      </c>
      <c r="E49" s="109">
        <v>203783.9</v>
      </c>
      <c r="F49" s="109">
        <v>215524.59</v>
      </c>
      <c r="G49" s="109">
        <v>224697.8</v>
      </c>
      <c r="H49" s="109">
        <v>233552.28</v>
      </c>
      <c r="I49" s="109">
        <v>252459.68</v>
      </c>
    </row>
    <row r="50" spans="1:9" x14ac:dyDescent="0.35">
      <c r="A50" s="98" t="s">
        <v>73</v>
      </c>
      <c r="B50" s="105" t="s">
        <v>14</v>
      </c>
      <c r="C50" s="107" t="s">
        <v>28</v>
      </c>
      <c r="D50" s="109">
        <v>171270</v>
      </c>
      <c r="E50" s="109">
        <v>180204.94</v>
      </c>
      <c r="F50" s="109">
        <v>208730.66</v>
      </c>
      <c r="G50" s="109">
        <v>221076.63</v>
      </c>
      <c r="H50" s="109">
        <v>230609.95</v>
      </c>
      <c r="I50" s="109">
        <v>239438.91</v>
      </c>
    </row>
    <row r="51" spans="1:9" x14ac:dyDescent="0.35">
      <c r="A51" s="98" t="s">
        <v>73</v>
      </c>
      <c r="B51" s="105" t="s">
        <v>14</v>
      </c>
      <c r="C51" s="107" t="s">
        <v>29</v>
      </c>
      <c r="D51" s="109">
        <v>160930</v>
      </c>
      <c r="E51" s="109">
        <v>174851.52</v>
      </c>
      <c r="F51" s="109">
        <v>181423.35999999999</v>
      </c>
      <c r="G51" s="109">
        <v>209425.91</v>
      </c>
      <c r="H51" s="109">
        <v>222071.87</v>
      </c>
      <c r="I51" s="109">
        <v>231659.84</v>
      </c>
    </row>
    <row r="52" spans="1:9" x14ac:dyDescent="0.35">
      <c r="A52" s="98" t="s">
        <v>73</v>
      </c>
      <c r="B52" s="105" t="s">
        <v>14</v>
      </c>
      <c r="C52" s="107" t="s">
        <v>30</v>
      </c>
      <c r="D52" s="109">
        <v>145382</v>
      </c>
      <c r="E52" s="109">
        <v>160481.76999999999</v>
      </c>
      <c r="F52" s="109">
        <v>171596.61</v>
      </c>
      <c r="G52" s="109">
        <v>178187.92</v>
      </c>
      <c r="H52" s="109">
        <v>205241.93</v>
      </c>
      <c r="I52" s="109">
        <v>217830.63</v>
      </c>
    </row>
    <row r="53" spans="1:9" x14ac:dyDescent="0.35">
      <c r="A53" s="98" t="s">
        <v>73</v>
      </c>
      <c r="B53" s="105" t="s">
        <v>14</v>
      </c>
      <c r="C53" s="107" t="s">
        <v>31</v>
      </c>
      <c r="D53" s="109">
        <v>130787</v>
      </c>
      <c r="E53" s="109">
        <v>142956.59</v>
      </c>
      <c r="F53" s="109">
        <v>155400.18</v>
      </c>
      <c r="G53" s="109">
        <v>165995.23000000001</v>
      </c>
      <c r="H53" s="109">
        <v>172610.75</v>
      </c>
      <c r="I53" s="109">
        <v>198456.18</v>
      </c>
    </row>
    <row r="54" spans="1:9" x14ac:dyDescent="0.35">
      <c r="A54" s="98" t="s">
        <v>73</v>
      </c>
      <c r="B54" s="105" t="s">
        <v>14</v>
      </c>
      <c r="C54" s="107" t="s">
        <v>32</v>
      </c>
      <c r="D54" s="109">
        <v>112359</v>
      </c>
      <c r="E54" s="109">
        <v>127918.92</v>
      </c>
      <c r="F54" s="109">
        <v>138227.68</v>
      </c>
      <c r="G54" s="109">
        <v>150110.29999999999</v>
      </c>
      <c r="H54" s="109">
        <v>160405.37</v>
      </c>
      <c r="I54" s="109">
        <v>167030.09</v>
      </c>
    </row>
    <row r="55" spans="1:9" x14ac:dyDescent="0.35">
      <c r="A55" s="98" t="s">
        <v>73</v>
      </c>
      <c r="B55" s="105" t="s">
        <v>14</v>
      </c>
      <c r="C55" s="107" t="s">
        <v>33</v>
      </c>
      <c r="D55" s="109">
        <v>100794</v>
      </c>
      <c r="E55" s="109">
        <v>108825.24</v>
      </c>
      <c r="F55" s="109">
        <v>122745.03</v>
      </c>
      <c r="G55" s="109">
        <v>132940.49</v>
      </c>
      <c r="H55" s="109">
        <v>144483.1</v>
      </c>
      <c r="I55" s="109">
        <v>154570.89000000001</v>
      </c>
    </row>
    <row r="56" spans="1:9" x14ac:dyDescent="0.35">
      <c r="A56" s="98" t="s">
        <v>73</v>
      </c>
      <c r="B56" s="105" t="s">
        <v>14</v>
      </c>
      <c r="C56" s="107" t="s">
        <v>34</v>
      </c>
      <c r="D56" s="109">
        <v>70086</v>
      </c>
      <c r="E56" s="109">
        <v>94366.78</v>
      </c>
      <c r="F56" s="109">
        <v>101422.23</v>
      </c>
      <c r="G56" s="109">
        <v>115124.2</v>
      </c>
      <c r="H56" s="109">
        <v>125227.81</v>
      </c>
      <c r="I56" s="109">
        <v>136573.69</v>
      </c>
    </row>
    <row r="57" spans="1:9" x14ac:dyDescent="0.35">
      <c r="A57" s="98" t="s">
        <v>73</v>
      </c>
      <c r="B57" s="105" t="s">
        <v>14</v>
      </c>
      <c r="C57" s="107" t="s">
        <v>35</v>
      </c>
      <c r="D57" s="109">
        <v>44572</v>
      </c>
      <c r="E57" s="109">
        <v>61267.96</v>
      </c>
      <c r="F57" s="109">
        <v>82230.5</v>
      </c>
      <c r="G57" s="109">
        <v>89442.06</v>
      </c>
      <c r="H57" s="109">
        <v>102565.2</v>
      </c>
      <c r="I57" s="109">
        <v>112315.27</v>
      </c>
    </row>
    <row r="58" spans="1:9" x14ac:dyDescent="0.35">
      <c r="A58" s="98" t="s">
        <v>73</v>
      </c>
      <c r="B58" s="105" t="s">
        <v>14</v>
      </c>
      <c r="C58" s="107" t="s">
        <v>13</v>
      </c>
      <c r="D58" s="109">
        <v>42573</v>
      </c>
      <c r="E58" s="109">
        <v>55029.51</v>
      </c>
      <c r="F58" s="109">
        <v>74492.69</v>
      </c>
      <c r="G58" s="109">
        <v>101944.86</v>
      </c>
      <c r="H58" s="109">
        <v>123650.19</v>
      </c>
      <c r="I58" s="109">
        <v>146190.87</v>
      </c>
    </row>
    <row r="59" spans="1:9" x14ac:dyDescent="0.35">
      <c r="A59" s="98" t="s">
        <v>59</v>
      </c>
      <c r="B59" s="105" t="s">
        <v>16</v>
      </c>
      <c r="C59" s="107" t="s">
        <v>20</v>
      </c>
      <c r="D59" s="109">
        <v>7093</v>
      </c>
      <c r="E59" s="109">
        <v>7878.63</v>
      </c>
      <c r="F59" s="109">
        <v>8212.73</v>
      </c>
      <c r="G59" s="109">
        <v>8685.75</v>
      </c>
      <c r="H59" s="109">
        <v>9165.89</v>
      </c>
      <c r="I59" s="109">
        <v>9495.27</v>
      </c>
    </row>
    <row r="60" spans="1:9" x14ac:dyDescent="0.35">
      <c r="A60" s="98" t="s">
        <v>59</v>
      </c>
      <c r="B60" s="105" t="s">
        <v>16</v>
      </c>
      <c r="C60" s="107" t="s">
        <v>36</v>
      </c>
      <c r="D60" s="109">
        <v>8455</v>
      </c>
      <c r="E60" s="109">
        <v>7786.17</v>
      </c>
      <c r="F60" s="109">
        <v>8467.4599999999991</v>
      </c>
      <c r="G60" s="109">
        <v>8802.57</v>
      </c>
      <c r="H60" s="109">
        <v>9255.35</v>
      </c>
      <c r="I60" s="109">
        <v>9737.18</v>
      </c>
    </row>
    <row r="61" spans="1:9" x14ac:dyDescent="0.35">
      <c r="A61" s="98" t="s">
        <v>59</v>
      </c>
      <c r="B61" s="105" t="s">
        <v>16</v>
      </c>
      <c r="C61" s="107" t="s">
        <v>21</v>
      </c>
      <c r="D61" s="109">
        <v>9336</v>
      </c>
      <c r="E61" s="109">
        <v>8890.2900000000009</v>
      </c>
      <c r="F61" s="109">
        <v>8349.31</v>
      </c>
      <c r="G61" s="109">
        <v>8938.7900000000009</v>
      </c>
      <c r="H61" s="109">
        <v>9249.27</v>
      </c>
      <c r="I61" s="109">
        <v>9688.57</v>
      </c>
    </row>
    <row r="62" spans="1:9" x14ac:dyDescent="0.35">
      <c r="A62" s="98" t="s">
        <v>59</v>
      </c>
      <c r="B62" s="105" t="s">
        <v>16</v>
      </c>
      <c r="C62" s="106" t="s">
        <v>22</v>
      </c>
      <c r="D62" s="101">
        <v>7902</v>
      </c>
      <c r="E62" s="101">
        <v>9150.0499999999993</v>
      </c>
      <c r="F62" s="101">
        <v>8910.75</v>
      </c>
      <c r="G62" s="101">
        <v>8476.74</v>
      </c>
      <c r="H62" s="101">
        <v>8948.16</v>
      </c>
      <c r="I62" s="101">
        <v>9227.17</v>
      </c>
    </row>
    <row r="63" spans="1:9" x14ac:dyDescent="0.35">
      <c r="A63" s="98" t="s">
        <v>59</v>
      </c>
      <c r="B63" s="105" t="s">
        <v>16</v>
      </c>
      <c r="C63" s="106" t="s">
        <v>23</v>
      </c>
      <c r="D63" s="101">
        <v>6803</v>
      </c>
      <c r="E63" s="101">
        <v>7466.31</v>
      </c>
      <c r="F63" s="101">
        <v>8752.25</v>
      </c>
      <c r="G63" s="101">
        <v>8721.36</v>
      </c>
      <c r="H63" s="101">
        <v>8423.9699999999993</v>
      </c>
      <c r="I63" s="101">
        <v>8719.74</v>
      </c>
    </row>
    <row r="64" spans="1:9" x14ac:dyDescent="0.35">
      <c r="A64" s="98" t="s">
        <v>59</v>
      </c>
      <c r="B64" s="105" t="s">
        <v>16</v>
      </c>
      <c r="C64" s="106" t="s">
        <v>24</v>
      </c>
      <c r="D64" s="101">
        <v>7811</v>
      </c>
      <c r="E64" s="101">
        <v>7480.14</v>
      </c>
      <c r="F64" s="101">
        <v>8355.09</v>
      </c>
      <c r="G64" s="101">
        <v>9474.08</v>
      </c>
      <c r="H64" s="101">
        <v>9555.43</v>
      </c>
      <c r="I64" s="101">
        <v>9376.5499999999993</v>
      </c>
    </row>
    <row r="65" spans="1:9" x14ac:dyDescent="0.35">
      <c r="A65" s="98" t="s">
        <v>59</v>
      </c>
      <c r="B65" s="105" t="s">
        <v>16</v>
      </c>
      <c r="C65" s="106" t="s">
        <v>25</v>
      </c>
      <c r="D65" s="101">
        <v>7957</v>
      </c>
      <c r="E65" s="101">
        <v>8405.41</v>
      </c>
      <c r="F65" s="101">
        <v>8473.11</v>
      </c>
      <c r="G65" s="101">
        <v>9248.42</v>
      </c>
      <c r="H65" s="101">
        <v>10250.5</v>
      </c>
      <c r="I65" s="101">
        <v>10390.48</v>
      </c>
    </row>
    <row r="66" spans="1:9" x14ac:dyDescent="0.35">
      <c r="A66" s="98" t="s">
        <v>59</v>
      </c>
      <c r="B66" s="105" t="s">
        <v>16</v>
      </c>
      <c r="C66" s="106" t="s">
        <v>26</v>
      </c>
      <c r="D66" s="101">
        <v>7928</v>
      </c>
      <c r="E66" s="101">
        <v>8565.59</v>
      </c>
      <c r="F66" s="101">
        <v>9006.85</v>
      </c>
      <c r="G66" s="101">
        <v>9134.2199999999993</v>
      </c>
      <c r="H66" s="101">
        <v>9822.9699999999993</v>
      </c>
      <c r="I66" s="101">
        <v>10776.06</v>
      </c>
    </row>
    <row r="67" spans="1:9" x14ac:dyDescent="0.35">
      <c r="A67" s="98" t="s">
        <v>59</v>
      </c>
      <c r="B67" s="105" t="s">
        <v>16</v>
      </c>
      <c r="C67" s="106" t="s">
        <v>27</v>
      </c>
      <c r="D67" s="101">
        <v>7592</v>
      </c>
      <c r="E67" s="101">
        <v>8507.5</v>
      </c>
      <c r="F67" s="101">
        <v>9043.51</v>
      </c>
      <c r="G67" s="101">
        <v>9449.02</v>
      </c>
      <c r="H67" s="101">
        <v>9583.66</v>
      </c>
      <c r="I67" s="101">
        <v>10233.700000000001</v>
      </c>
    </row>
    <row r="68" spans="1:9" x14ac:dyDescent="0.35">
      <c r="A68" s="98" t="s">
        <v>59</v>
      </c>
      <c r="B68" s="105" t="s">
        <v>16</v>
      </c>
      <c r="C68" s="106" t="s">
        <v>28</v>
      </c>
      <c r="D68" s="101">
        <v>8539</v>
      </c>
      <c r="E68" s="101">
        <v>7987.74</v>
      </c>
      <c r="F68" s="101">
        <v>8910.42</v>
      </c>
      <c r="G68" s="101">
        <v>9419.23</v>
      </c>
      <c r="H68" s="101">
        <v>9784.8700000000008</v>
      </c>
      <c r="I68" s="101">
        <v>9932.14</v>
      </c>
    </row>
    <row r="69" spans="1:9" x14ac:dyDescent="0.35">
      <c r="A69" s="98" t="s">
        <v>59</v>
      </c>
      <c r="B69" s="105" t="s">
        <v>16</v>
      </c>
      <c r="C69" s="106" t="s">
        <v>29</v>
      </c>
      <c r="D69" s="101">
        <v>8852</v>
      </c>
      <c r="E69" s="101">
        <v>8683.2099999999991</v>
      </c>
      <c r="F69" s="101">
        <v>8202.24</v>
      </c>
      <c r="G69" s="101">
        <v>9183.8700000000008</v>
      </c>
      <c r="H69" s="101">
        <v>9663.57</v>
      </c>
      <c r="I69" s="101">
        <v>10007.299999999999</v>
      </c>
    </row>
    <row r="70" spans="1:9" x14ac:dyDescent="0.35">
      <c r="A70" s="98" t="s">
        <v>59</v>
      </c>
      <c r="B70" s="105" t="s">
        <v>16</v>
      </c>
      <c r="C70" s="106" t="s">
        <v>30</v>
      </c>
      <c r="D70" s="101">
        <v>8881</v>
      </c>
      <c r="E70" s="101">
        <v>8909.68</v>
      </c>
      <c r="F70" s="101">
        <v>8749.02</v>
      </c>
      <c r="G70" s="101">
        <v>8386.49</v>
      </c>
      <c r="H70" s="101">
        <v>9407.06</v>
      </c>
      <c r="I70" s="101">
        <v>9877.2199999999993</v>
      </c>
    </row>
    <row r="71" spans="1:9" x14ac:dyDescent="0.35">
      <c r="A71" s="98" t="s">
        <v>59</v>
      </c>
      <c r="B71" s="105" t="s">
        <v>16</v>
      </c>
      <c r="C71" s="106" t="s">
        <v>31</v>
      </c>
      <c r="D71" s="101">
        <v>8504</v>
      </c>
      <c r="E71" s="101">
        <v>8867.65</v>
      </c>
      <c r="F71" s="101">
        <v>8858.42</v>
      </c>
      <c r="G71" s="101">
        <v>8797.1200000000008</v>
      </c>
      <c r="H71" s="101">
        <v>8527.77</v>
      </c>
      <c r="I71" s="101">
        <v>9587.2099999999991</v>
      </c>
    </row>
    <row r="72" spans="1:9" x14ac:dyDescent="0.35">
      <c r="A72" s="98" t="s">
        <v>59</v>
      </c>
      <c r="B72" s="105" t="s">
        <v>16</v>
      </c>
      <c r="C72" s="106" t="s">
        <v>32</v>
      </c>
      <c r="D72" s="101">
        <v>7499</v>
      </c>
      <c r="E72" s="101">
        <v>8285.44</v>
      </c>
      <c r="F72" s="101">
        <v>8563.68</v>
      </c>
      <c r="G72" s="101">
        <v>8636.69</v>
      </c>
      <c r="H72" s="101">
        <v>8648.0499999999993</v>
      </c>
      <c r="I72" s="101">
        <v>8467.6200000000008</v>
      </c>
    </row>
    <row r="73" spans="1:9" x14ac:dyDescent="0.35">
      <c r="A73" s="98" t="s">
        <v>59</v>
      </c>
      <c r="B73" s="105" t="s">
        <v>16</v>
      </c>
      <c r="C73" s="106" t="s">
        <v>33</v>
      </c>
      <c r="D73" s="101">
        <v>6536</v>
      </c>
      <c r="E73" s="101">
        <v>7037.65</v>
      </c>
      <c r="F73" s="101">
        <v>7753.18</v>
      </c>
      <c r="G73" s="101">
        <v>8074.38</v>
      </c>
      <c r="H73" s="101">
        <v>8215.59</v>
      </c>
      <c r="I73" s="101">
        <v>8288.75</v>
      </c>
    </row>
    <row r="74" spans="1:9" x14ac:dyDescent="0.35">
      <c r="A74" s="98" t="s">
        <v>59</v>
      </c>
      <c r="B74" s="105" t="s">
        <v>16</v>
      </c>
      <c r="C74" s="106" t="s">
        <v>34</v>
      </c>
      <c r="D74" s="101">
        <v>4260</v>
      </c>
      <c r="E74" s="101">
        <v>5737.05</v>
      </c>
      <c r="F74" s="101">
        <v>6174.91</v>
      </c>
      <c r="G74" s="101">
        <v>6876.8</v>
      </c>
      <c r="H74" s="101">
        <v>7228.31</v>
      </c>
      <c r="I74" s="101">
        <v>7429.92</v>
      </c>
    </row>
    <row r="75" spans="1:9" x14ac:dyDescent="0.35">
      <c r="A75" s="98" t="s">
        <v>59</v>
      </c>
      <c r="B75" s="105" t="s">
        <v>16</v>
      </c>
      <c r="C75" s="106" t="s">
        <v>35</v>
      </c>
      <c r="D75" s="101">
        <v>2506</v>
      </c>
      <c r="E75" s="101">
        <v>3372</v>
      </c>
      <c r="F75" s="101">
        <v>4588.0600000000004</v>
      </c>
      <c r="G75" s="101">
        <v>5014.47</v>
      </c>
      <c r="H75" s="101">
        <v>5657.38</v>
      </c>
      <c r="I75" s="101">
        <v>6008.2</v>
      </c>
    </row>
    <row r="76" spans="1:9" x14ac:dyDescent="0.35">
      <c r="A76" s="98" t="s">
        <v>59</v>
      </c>
      <c r="B76" s="105" t="s">
        <v>16</v>
      </c>
      <c r="C76" s="106" t="s">
        <v>13</v>
      </c>
      <c r="D76" s="101">
        <v>1864</v>
      </c>
      <c r="E76" s="101">
        <v>2336.44</v>
      </c>
      <c r="F76" s="101">
        <v>3187.97</v>
      </c>
      <c r="G76" s="101">
        <v>4481.38</v>
      </c>
      <c r="H76" s="101">
        <v>5443.55</v>
      </c>
      <c r="I76" s="101">
        <v>6362.06</v>
      </c>
    </row>
    <row r="77" spans="1:9" x14ac:dyDescent="0.35">
      <c r="A77" s="98" t="s">
        <v>59</v>
      </c>
      <c r="B77" s="105" t="s">
        <v>15</v>
      </c>
      <c r="C77" s="106" t="s">
        <v>20</v>
      </c>
      <c r="D77" s="101">
        <v>6782</v>
      </c>
      <c r="E77" s="101">
        <v>7290.51</v>
      </c>
      <c r="F77" s="101">
        <v>7605.02</v>
      </c>
      <c r="G77" s="101">
        <v>8042.93</v>
      </c>
      <c r="H77" s="101">
        <v>8485.84</v>
      </c>
      <c r="I77" s="101">
        <v>8788.5400000000009</v>
      </c>
    </row>
    <row r="78" spans="1:9" x14ac:dyDescent="0.35">
      <c r="A78" s="98" t="s">
        <v>59</v>
      </c>
      <c r="B78" s="105" t="s">
        <v>15</v>
      </c>
      <c r="C78" s="106" t="s">
        <v>36</v>
      </c>
      <c r="D78" s="101">
        <v>7988</v>
      </c>
      <c r="E78" s="101">
        <v>7391.92</v>
      </c>
      <c r="F78" s="101">
        <v>7889.14</v>
      </c>
      <c r="G78" s="101">
        <v>8204.89</v>
      </c>
      <c r="H78" s="101">
        <v>8625.16</v>
      </c>
      <c r="I78" s="101">
        <v>9072.8700000000008</v>
      </c>
    </row>
    <row r="79" spans="1:9" x14ac:dyDescent="0.35">
      <c r="A79" s="98" t="s">
        <v>59</v>
      </c>
      <c r="B79" s="105" t="s">
        <v>15</v>
      </c>
      <c r="C79" s="106" t="s">
        <v>21</v>
      </c>
      <c r="D79" s="101">
        <v>8708</v>
      </c>
      <c r="E79" s="101">
        <v>8657.84</v>
      </c>
      <c r="F79" s="101">
        <v>8154.67</v>
      </c>
      <c r="G79" s="101">
        <v>8618.2099999999991</v>
      </c>
      <c r="H79" s="101">
        <v>8921.17</v>
      </c>
      <c r="I79" s="101">
        <v>9344.2900000000009</v>
      </c>
    </row>
    <row r="80" spans="1:9" x14ac:dyDescent="0.35">
      <c r="A80" s="98" t="s">
        <v>59</v>
      </c>
      <c r="B80" s="105" t="s">
        <v>15</v>
      </c>
      <c r="C80" s="106" t="s">
        <v>22</v>
      </c>
      <c r="D80" s="101">
        <v>7385</v>
      </c>
      <c r="E80" s="101">
        <v>8634.3700000000008</v>
      </c>
      <c r="F80" s="101">
        <v>8670.49</v>
      </c>
      <c r="G80" s="101">
        <v>8255.48</v>
      </c>
      <c r="H80" s="101">
        <v>8640.69</v>
      </c>
      <c r="I80" s="101">
        <v>8912.09</v>
      </c>
    </row>
    <row r="81" spans="1:9" x14ac:dyDescent="0.35">
      <c r="A81" s="98" t="s">
        <v>59</v>
      </c>
      <c r="B81" s="105" t="s">
        <v>15</v>
      </c>
      <c r="C81" s="106" t="s">
        <v>23</v>
      </c>
      <c r="D81" s="101">
        <v>6395</v>
      </c>
      <c r="E81" s="101">
        <v>7006.52</v>
      </c>
      <c r="F81" s="101">
        <v>8255.27</v>
      </c>
      <c r="G81" s="101">
        <v>8378.17</v>
      </c>
      <c r="H81" s="101">
        <v>8098.08</v>
      </c>
      <c r="I81" s="101">
        <v>8341.67</v>
      </c>
    </row>
    <row r="82" spans="1:9" x14ac:dyDescent="0.35">
      <c r="A82" s="98" t="s">
        <v>59</v>
      </c>
      <c r="B82" s="105" t="s">
        <v>15</v>
      </c>
      <c r="C82" s="106" t="s">
        <v>24</v>
      </c>
      <c r="D82" s="101">
        <v>8058</v>
      </c>
      <c r="E82" s="101">
        <v>7348.33</v>
      </c>
      <c r="F82" s="101">
        <v>8179.49</v>
      </c>
      <c r="G82" s="101">
        <v>9276.4699999999993</v>
      </c>
      <c r="H82" s="101">
        <v>9427.7000000000007</v>
      </c>
      <c r="I82" s="101">
        <v>9259.2099999999991</v>
      </c>
    </row>
    <row r="83" spans="1:9" x14ac:dyDescent="0.35">
      <c r="A83" s="98" t="s">
        <v>59</v>
      </c>
      <c r="B83" s="105" t="s">
        <v>15</v>
      </c>
      <c r="C83" s="106" t="s">
        <v>25</v>
      </c>
      <c r="D83" s="101">
        <v>8567</v>
      </c>
      <c r="E83" s="101">
        <v>8974.2199999999993</v>
      </c>
      <c r="F83" s="101">
        <v>8789.82</v>
      </c>
      <c r="G83" s="101">
        <v>9563.65</v>
      </c>
      <c r="H83" s="101">
        <v>10590.7</v>
      </c>
      <c r="I83" s="101">
        <v>10778.88</v>
      </c>
    </row>
    <row r="84" spans="1:9" x14ac:dyDescent="0.35">
      <c r="A84" s="98" t="s">
        <v>59</v>
      </c>
      <c r="B84" s="105" t="s">
        <v>15</v>
      </c>
      <c r="C84" s="106" t="s">
        <v>26</v>
      </c>
      <c r="D84" s="101">
        <v>8520</v>
      </c>
      <c r="E84" s="101">
        <v>9321.4</v>
      </c>
      <c r="F84" s="101">
        <v>9740.56</v>
      </c>
      <c r="G84" s="101">
        <v>9676.2000000000007</v>
      </c>
      <c r="H84" s="101">
        <v>10391.92</v>
      </c>
      <c r="I84" s="101">
        <v>11388.39</v>
      </c>
    </row>
    <row r="85" spans="1:9" x14ac:dyDescent="0.35">
      <c r="A85" s="98" t="s">
        <v>59</v>
      </c>
      <c r="B85" s="105" t="s">
        <v>15</v>
      </c>
      <c r="C85" s="106" t="s">
        <v>27</v>
      </c>
      <c r="D85" s="101">
        <v>8645</v>
      </c>
      <c r="E85" s="101">
        <v>9071.4500000000007</v>
      </c>
      <c r="F85" s="101">
        <v>9792.57</v>
      </c>
      <c r="G85" s="101">
        <v>10193.61</v>
      </c>
      <c r="H85" s="101">
        <v>10165.450000000001</v>
      </c>
      <c r="I85" s="101">
        <v>10846.92</v>
      </c>
    </row>
    <row r="86" spans="1:9" x14ac:dyDescent="0.35">
      <c r="A86" s="98" t="s">
        <v>59</v>
      </c>
      <c r="B86" s="105" t="s">
        <v>15</v>
      </c>
      <c r="C86" s="107" t="s">
        <v>28</v>
      </c>
      <c r="D86" s="101">
        <v>9131</v>
      </c>
      <c r="E86" s="101">
        <v>8947.0400000000009</v>
      </c>
      <c r="F86" s="101">
        <v>9513.2000000000007</v>
      </c>
      <c r="G86" s="101">
        <v>10214.83</v>
      </c>
      <c r="H86" s="101">
        <v>10582.74</v>
      </c>
      <c r="I86" s="101">
        <v>10584.45</v>
      </c>
    </row>
    <row r="87" spans="1:9" x14ac:dyDescent="0.35">
      <c r="A87" s="98" t="s">
        <v>59</v>
      </c>
      <c r="B87" s="105" t="s">
        <v>15</v>
      </c>
      <c r="C87" s="108" t="s">
        <v>29</v>
      </c>
      <c r="D87" s="101">
        <v>8947</v>
      </c>
      <c r="E87" s="101">
        <v>9305.41</v>
      </c>
      <c r="F87" s="101">
        <v>9151.6</v>
      </c>
      <c r="G87" s="101">
        <v>9855.44</v>
      </c>
      <c r="H87" s="101">
        <v>10528.44</v>
      </c>
      <c r="I87" s="101">
        <v>10876.56</v>
      </c>
    </row>
    <row r="88" spans="1:9" x14ac:dyDescent="0.35">
      <c r="A88" s="98" t="s">
        <v>59</v>
      </c>
      <c r="B88" s="105" t="s">
        <v>15</v>
      </c>
      <c r="C88" s="107" t="s">
        <v>30</v>
      </c>
      <c r="D88" s="101">
        <v>8849</v>
      </c>
      <c r="E88" s="101">
        <v>9071.2099999999991</v>
      </c>
      <c r="F88" s="101">
        <v>9354.19</v>
      </c>
      <c r="G88" s="101">
        <v>9281.84</v>
      </c>
      <c r="H88" s="101">
        <v>10077.32</v>
      </c>
      <c r="I88" s="101">
        <v>10734.32</v>
      </c>
    </row>
    <row r="89" spans="1:9" x14ac:dyDescent="0.35">
      <c r="A89" s="98" t="s">
        <v>59</v>
      </c>
      <c r="B89" s="105" t="s">
        <v>15</v>
      </c>
      <c r="C89" s="107" t="s">
        <v>31</v>
      </c>
      <c r="D89" s="101">
        <v>8473</v>
      </c>
      <c r="E89" s="101">
        <v>8808.18</v>
      </c>
      <c r="F89" s="101">
        <v>9002.24</v>
      </c>
      <c r="G89" s="101">
        <v>9299.7000000000007</v>
      </c>
      <c r="H89" s="101">
        <v>9283.9699999999993</v>
      </c>
      <c r="I89" s="101">
        <v>10144.06</v>
      </c>
    </row>
    <row r="90" spans="1:9" x14ac:dyDescent="0.35">
      <c r="A90" s="98" t="s">
        <v>59</v>
      </c>
      <c r="B90" s="105" t="s">
        <v>15</v>
      </c>
      <c r="C90" s="107" t="s">
        <v>32</v>
      </c>
      <c r="D90" s="101">
        <v>7280</v>
      </c>
      <c r="E90" s="101">
        <v>8252.15</v>
      </c>
      <c r="F90" s="101">
        <v>8541.1200000000008</v>
      </c>
      <c r="G90" s="101">
        <v>8782.48</v>
      </c>
      <c r="H90" s="101">
        <v>9077.69</v>
      </c>
      <c r="I90" s="101">
        <v>9114.5</v>
      </c>
    </row>
    <row r="91" spans="1:9" x14ac:dyDescent="0.35">
      <c r="A91" s="98" t="s">
        <v>59</v>
      </c>
      <c r="B91" s="105" t="s">
        <v>15</v>
      </c>
      <c r="C91" s="107" t="s">
        <v>33</v>
      </c>
      <c r="D91" s="101">
        <v>5998</v>
      </c>
      <c r="E91" s="101">
        <v>6931.27</v>
      </c>
      <c r="F91" s="101">
        <v>7806.2</v>
      </c>
      <c r="G91" s="101">
        <v>8118.79</v>
      </c>
      <c r="H91" s="101">
        <v>8384.23</v>
      </c>
      <c r="I91" s="101">
        <v>8686.24</v>
      </c>
    </row>
    <row r="92" spans="1:9" x14ac:dyDescent="0.35">
      <c r="A92" s="98" t="s">
        <v>59</v>
      </c>
      <c r="B92" s="105" t="s">
        <v>15</v>
      </c>
      <c r="C92" s="107" t="s">
        <v>34</v>
      </c>
      <c r="D92" s="101">
        <v>4193</v>
      </c>
      <c r="E92" s="101">
        <v>5513.73</v>
      </c>
      <c r="F92" s="101">
        <v>6320.49</v>
      </c>
      <c r="G92" s="101">
        <v>7156.72</v>
      </c>
      <c r="H92" s="101">
        <v>7481.69</v>
      </c>
      <c r="I92" s="101">
        <v>7779.26</v>
      </c>
    </row>
    <row r="93" spans="1:9" x14ac:dyDescent="0.35">
      <c r="A93" s="98" t="s">
        <v>59</v>
      </c>
      <c r="B93" s="105" t="s">
        <v>15</v>
      </c>
      <c r="C93" s="107" t="s">
        <v>35</v>
      </c>
      <c r="D93" s="101">
        <v>2456</v>
      </c>
      <c r="E93" s="101">
        <v>3605</v>
      </c>
      <c r="F93" s="101">
        <v>4741.83</v>
      </c>
      <c r="G93" s="101">
        <v>5467.39</v>
      </c>
      <c r="H93" s="101">
        <v>6239.53</v>
      </c>
      <c r="I93" s="101">
        <v>6573.83</v>
      </c>
    </row>
    <row r="94" spans="1:9" x14ac:dyDescent="0.35">
      <c r="A94" s="98" t="s">
        <v>59</v>
      </c>
      <c r="B94" s="105" t="s">
        <v>15</v>
      </c>
      <c r="C94" s="107" t="s">
        <v>13</v>
      </c>
      <c r="D94" s="101">
        <v>2456</v>
      </c>
      <c r="E94" s="101">
        <v>3079.92</v>
      </c>
      <c r="F94" s="101">
        <v>4308.55</v>
      </c>
      <c r="G94" s="101">
        <v>5900.36</v>
      </c>
      <c r="H94" s="101">
        <v>7376.87</v>
      </c>
      <c r="I94" s="101">
        <v>8810.93</v>
      </c>
    </row>
    <row r="95" spans="1:9" x14ac:dyDescent="0.35">
      <c r="A95" s="98" t="s">
        <v>59</v>
      </c>
      <c r="B95" s="105" t="s">
        <v>14</v>
      </c>
      <c r="C95" s="107" t="s">
        <v>20</v>
      </c>
      <c r="D95" s="101">
        <v>13875</v>
      </c>
      <c r="E95" s="101">
        <v>15169.14</v>
      </c>
      <c r="F95" s="101">
        <v>15817.75</v>
      </c>
      <c r="G95" s="101">
        <v>16728.68</v>
      </c>
      <c r="H95" s="101">
        <v>17651.73</v>
      </c>
      <c r="I95" s="101">
        <v>18283.82</v>
      </c>
    </row>
    <row r="96" spans="1:9" x14ac:dyDescent="0.35">
      <c r="A96" s="98" t="s">
        <v>59</v>
      </c>
      <c r="B96" s="105" t="s">
        <v>14</v>
      </c>
      <c r="C96" s="107" t="s">
        <v>36</v>
      </c>
      <c r="D96" s="101">
        <v>16443</v>
      </c>
      <c r="E96" s="101">
        <v>15178.09</v>
      </c>
      <c r="F96" s="101">
        <v>16356.6</v>
      </c>
      <c r="G96" s="101">
        <v>17007.46</v>
      </c>
      <c r="H96" s="101">
        <v>17880.52</v>
      </c>
      <c r="I96" s="101">
        <v>18810.05</v>
      </c>
    </row>
    <row r="97" spans="1:9" x14ac:dyDescent="0.35">
      <c r="A97" s="98" t="s">
        <v>59</v>
      </c>
      <c r="B97" s="105" t="s">
        <v>14</v>
      </c>
      <c r="C97" s="107" t="s">
        <v>21</v>
      </c>
      <c r="D97" s="101">
        <v>18044</v>
      </c>
      <c r="E97" s="101">
        <v>17548.14</v>
      </c>
      <c r="F97" s="101">
        <v>16503.990000000002</v>
      </c>
      <c r="G97" s="101">
        <v>17557.009999999998</v>
      </c>
      <c r="H97" s="101">
        <v>18170.45</v>
      </c>
      <c r="I97" s="101">
        <v>19032.86</v>
      </c>
    </row>
    <row r="98" spans="1:9" x14ac:dyDescent="0.35">
      <c r="A98" s="98" t="s">
        <v>59</v>
      </c>
      <c r="B98" s="105" t="s">
        <v>14</v>
      </c>
      <c r="C98" s="107" t="s">
        <v>22</v>
      </c>
      <c r="D98" s="101">
        <v>15287</v>
      </c>
      <c r="E98" s="101">
        <v>17784.419999999998</v>
      </c>
      <c r="F98" s="101">
        <v>17581.240000000002</v>
      </c>
      <c r="G98" s="101">
        <v>16732.22</v>
      </c>
      <c r="H98" s="101">
        <v>17588.849999999999</v>
      </c>
      <c r="I98" s="101">
        <v>18139.259999999998</v>
      </c>
    </row>
    <row r="99" spans="1:9" x14ac:dyDescent="0.35">
      <c r="A99" s="98" t="s">
        <v>59</v>
      </c>
      <c r="B99" s="105" t="s">
        <v>14</v>
      </c>
      <c r="C99" s="107" t="s">
        <v>23</v>
      </c>
      <c r="D99" s="109">
        <v>13198</v>
      </c>
      <c r="E99" s="109">
        <v>14472.83</v>
      </c>
      <c r="F99" s="109">
        <v>17007.52</v>
      </c>
      <c r="G99" s="109">
        <v>17099.53</v>
      </c>
      <c r="H99" s="109">
        <v>16522.05</v>
      </c>
      <c r="I99" s="109">
        <v>17061.41</v>
      </c>
    </row>
    <row r="100" spans="1:9" x14ac:dyDescent="0.35">
      <c r="A100" s="98" t="s">
        <v>59</v>
      </c>
      <c r="B100" s="105" t="s">
        <v>14</v>
      </c>
      <c r="C100" s="107" t="s">
        <v>24</v>
      </c>
      <c r="D100" s="109">
        <v>15869</v>
      </c>
      <c r="E100" s="109">
        <v>14828.46</v>
      </c>
      <c r="F100" s="109">
        <v>16534.580000000002</v>
      </c>
      <c r="G100" s="109">
        <v>18750.55</v>
      </c>
      <c r="H100" s="109">
        <v>18983.13</v>
      </c>
      <c r="I100" s="109">
        <v>18635.759999999998</v>
      </c>
    </row>
    <row r="101" spans="1:9" x14ac:dyDescent="0.35">
      <c r="A101" s="98" t="s">
        <v>59</v>
      </c>
      <c r="B101" s="105" t="s">
        <v>14</v>
      </c>
      <c r="C101" s="107" t="s">
        <v>25</v>
      </c>
      <c r="D101" s="109">
        <v>16524</v>
      </c>
      <c r="E101" s="109">
        <v>17379.63</v>
      </c>
      <c r="F101" s="109">
        <v>17262.93</v>
      </c>
      <c r="G101" s="109">
        <v>18812.07</v>
      </c>
      <c r="H101" s="109">
        <v>20841.2</v>
      </c>
      <c r="I101" s="109">
        <v>21169.360000000001</v>
      </c>
    </row>
    <row r="102" spans="1:9" x14ac:dyDescent="0.35">
      <c r="A102" s="98" t="s">
        <v>59</v>
      </c>
      <c r="B102" s="105" t="s">
        <v>14</v>
      </c>
      <c r="C102" s="107" t="s">
        <v>26</v>
      </c>
      <c r="D102" s="109">
        <v>16448</v>
      </c>
      <c r="E102" s="109">
        <v>17886.990000000002</v>
      </c>
      <c r="F102" s="109">
        <v>18747.41</v>
      </c>
      <c r="G102" s="109">
        <v>18810.41</v>
      </c>
      <c r="H102" s="109">
        <v>20214.88</v>
      </c>
      <c r="I102" s="109">
        <v>22164.45</v>
      </c>
    </row>
    <row r="103" spans="1:9" x14ac:dyDescent="0.35">
      <c r="A103" s="98" t="s">
        <v>59</v>
      </c>
      <c r="B103" s="105" t="s">
        <v>14</v>
      </c>
      <c r="C103" s="107" t="s">
        <v>27</v>
      </c>
      <c r="D103" s="109">
        <v>16237</v>
      </c>
      <c r="E103" s="109">
        <v>17578.95</v>
      </c>
      <c r="F103" s="109">
        <v>18836.07</v>
      </c>
      <c r="G103" s="109">
        <v>19642.64</v>
      </c>
      <c r="H103" s="109">
        <v>19749.11</v>
      </c>
      <c r="I103" s="109">
        <v>21080.62</v>
      </c>
    </row>
    <row r="104" spans="1:9" x14ac:dyDescent="0.35">
      <c r="A104" s="98" t="s">
        <v>59</v>
      </c>
      <c r="B104" s="105" t="s">
        <v>14</v>
      </c>
      <c r="C104" s="107" t="s">
        <v>28</v>
      </c>
      <c r="D104" s="109">
        <v>17670</v>
      </c>
      <c r="E104" s="109">
        <v>16934.77</v>
      </c>
      <c r="F104" s="109">
        <v>18423.62</v>
      </c>
      <c r="G104" s="109">
        <v>19634.060000000001</v>
      </c>
      <c r="H104" s="109">
        <v>20367.61</v>
      </c>
      <c r="I104" s="109">
        <v>20516.59</v>
      </c>
    </row>
    <row r="105" spans="1:9" x14ac:dyDescent="0.35">
      <c r="A105" s="98" t="s">
        <v>59</v>
      </c>
      <c r="B105" s="105" t="s">
        <v>14</v>
      </c>
      <c r="C105" s="107" t="s">
        <v>29</v>
      </c>
      <c r="D105" s="109">
        <v>17799</v>
      </c>
      <c r="E105" s="109">
        <v>17988.62</v>
      </c>
      <c r="F105" s="109">
        <v>17353.849999999999</v>
      </c>
      <c r="G105" s="109">
        <v>19039.310000000001</v>
      </c>
      <c r="H105" s="109">
        <v>20192.009999999998</v>
      </c>
      <c r="I105" s="109">
        <v>20883.86</v>
      </c>
    </row>
    <row r="106" spans="1:9" x14ac:dyDescent="0.35">
      <c r="A106" s="98" t="s">
        <v>59</v>
      </c>
      <c r="B106" s="105" t="s">
        <v>14</v>
      </c>
      <c r="C106" s="107" t="s">
        <v>30</v>
      </c>
      <c r="D106" s="109">
        <v>17730</v>
      </c>
      <c r="E106" s="109">
        <v>17980.900000000001</v>
      </c>
      <c r="F106" s="109">
        <v>18103.21</v>
      </c>
      <c r="G106" s="109">
        <v>17668.34</v>
      </c>
      <c r="H106" s="109">
        <v>19484.39</v>
      </c>
      <c r="I106" s="109">
        <v>20611.54</v>
      </c>
    </row>
    <row r="107" spans="1:9" x14ac:dyDescent="0.35">
      <c r="A107" s="98" t="s">
        <v>59</v>
      </c>
      <c r="B107" s="105" t="s">
        <v>14</v>
      </c>
      <c r="C107" s="107" t="s">
        <v>31</v>
      </c>
      <c r="D107" s="109">
        <v>16977</v>
      </c>
      <c r="E107" s="109">
        <v>17675.82</v>
      </c>
      <c r="F107" s="109">
        <v>17860.66</v>
      </c>
      <c r="G107" s="109">
        <v>18096.82</v>
      </c>
      <c r="H107" s="109">
        <v>17811.75</v>
      </c>
      <c r="I107" s="109">
        <v>19731.27</v>
      </c>
    </row>
    <row r="108" spans="1:9" x14ac:dyDescent="0.35">
      <c r="A108" s="98" t="s">
        <v>59</v>
      </c>
      <c r="B108" s="105" t="s">
        <v>14</v>
      </c>
      <c r="C108" s="107" t="s">
        <v>32</v>
      </c>
      <c r="D108" s="109">
        <v>14779</v>
      </c>
      <c r="E108" s="109">
        <v>16537.59</v>
      </c>
      <c r="F108" s="109">
        <v>17104.8</v>
      </c>
      <c r="G108" s="109">
        <v>17419.18</v>
      </c>
      <c r="H108" s="109">
        <v>17725.73</v>
      </c>
      <c r="I108" s="109">
        <v>17582.11</v>
      </c>
    </row>
    <row r="109" spans="1:9" x14ac:dyDescent="0.35">
      <c r="A109" s="98" t="s">
        <v>59</v>
      </c>
      <c r="B109" s="105" t="s">
        <v>14</v>
      </c>
      <c r="C109" s="107" t="s">
        <v>33</v>
      </c>
      <c r="D109" s="109">
        <v>12534</v>
      </c>
      <c r="E109" s="109">
        <v>13968.91</v>
      </c>
      <c r="F109" s="109">
        <v>15559.38</v>
      </c>
      <c r="G109" s="109">
        <v>16193.17</v>
      </c>
      <c r="H109" s="109">
        <v>16599.82</v>
      </c>
      <c r="I109" s="109">
        <v>16974.990000000002</v>
      </c>
    </row>
    <row r="110" spans="1:9" x14ac:dyDescent="0.35">
      <c r="A110" s="98" t="s">
        <v>59</v>
      </c>
      <c r="B110" s="105" t="s">
        <v>14</v>
      </c>
      <c r="C110" s="107" t="s">
        <v>34</v>
      </c>
      <c r="D110" s="109">
        <v>8453</v>
      </c>
      <c r="E110" s="109">
        <v>11250.79</v>
      </c>
      <c r="F110" s="109">
        <v>12495.39</v>
      </c>
      <c r="G110" s="109">
        <v>14033.52</v>
      </c>
      <c r="H110" s="109">
        <v>14710</v>
      </c>
      <c r="I110" s="109">
        <v>15209.18</v>
      </c>
    </row>
    <row r="111" spans="1:9" x14ac:dyDescent="0.35">
      <c r="A111" s="98" t="s">
        <v>59</v>
      </c>
      <c r="B111" s="105" t="s">
        <v>14</v>
      </c>
      <c r="C111" s="107" t="s">
        <v>35</v>
      </c>
      <c r="D111" s="109">
        <v>4962</v>
      </c>
      <c r="E111" s="109">
        <v>6977.01</v>
      </c>
      <c r="F111" s="109">
        <v>9329.89</v>
      </c>
      <c r="G111" s="109">
        <v>10481.85</v>
      </c>
      <c r="H111" s="109">
        <v>11896.91</v>
      </c>
      <c r="I111" s="109">
        <v>12582.03</v>
      </c>
    </row>
    <row r="112" spans="1:9" x14ac:dyDescent="0.35">
      <c r="A112" s="98" t="s">
        <v>59</v>
      </c>
      <c r="B112" s="105" t="s">
        <v>14</v>
      </c>
      <c r="C112" s="107" t="s">
        <v>13</v>
      </c>
      <c r="D112" s="109">
        <v>4320</v>
      </c>
      <c r="E112" s="109">
        <v>5416.37</v>
      </c>
      <c r="F112" s="109">
        <v>7496.52</v>
      </c>
      <c r="G112" s="109">
        <v>10381.75</v>
      </c>
      <c r="H112" s="109">
        <v>12820.42</v>
      </c>
      <c r="I112" s="109">
        <v>15173.01</v>
      </c>
    </row>
    <row r="113" spans="1:9" x14ac:dyDescent="0.35">
      <c r="A113" s="98" t="s">
        <v>76</v>
      </c>
      <c r="B113" s="105" t="s">
        <v>16</v>
      </c>
      <c r="C113" s="107" t="s">
        <v>20</v>
      </c>
      <c r="D113" s="109">
        <v>7482</v>
      </c>
      <c r="E113" s="109">
        <v>7576.83</v>
      </c>
      <c r="F113" s="109">
        <v>7812.68</v>
      </c>
      <c r="G113" s="109">
        <v>8206.4599999999991</v>
      </c>
      <c r="H113" s="109">
        <v>8578.2099999999991</v>
      </c>
      <c r="I113" s="109">
        <v>8765.83</v>
      </c>
    </row>
    <row r="114" spans="1:9" x14ac:dyDescent="0.35">
      <c r="A114" s="98" t="s">
        <v>76</v>
      </c>
      <c r="B114" s="105" t="s">
        <v>16</v>
      </c>
      <c r="C114" s="107" t="s">
        <v>36</v>
      </c>
      <c r="D114" s="109">
        <v>8429</v>
      </c>
      <c r="E114" s="109">
        <v>7760.7</v>
      </c>
      <c r="F114" s="109">
        <v>7893.18</v>
      </c>
      <c r="G114" s="109">
        <v>8113.9</v>
      </c>
      <c r="H114" s="109">
        <v>8478.8799999999992</v>
      </c>
      <c r="I114" s="109">
        <v>8853.2199999999993</v>
      </c>
    </row>
    <row r="115" spans="1:9" x14ac:dyDescent="0.35">
      <c r="A115" s="98" t="s">
        <v>76</v>
      </c>
      <c r="B115" s="105" t="s">
        <v>16</v>
      </c>
      <c r="C115" s="107" t="s">
        <v>21</v>
      </c>
      <c r="D115" s="109">
        <v>8983</v>
      </c>
      <c r="E115" s="109">
        <v>8609.85</v>
      </c>
      <c r="F115" s="109">
        <v>8031.12</v>
      </c>
      <c r="G115" s="109">
        <v>8167.16</v>
      </c>
      <c r="H115" s="109">
        <v>8368.82</v>
      </c>
      <c r="I115" s="109">
        <v>8717.48</v>
      </c>
    </row>
    <row r="116" spans="1:9" x14ac:dyDescent="0.35">
      <c r="A116" s="98" t="s">
        <v>76</v>
      </c>
      <c r="B116" s="105" t="s">
        <v>16</v>
      </c>
      <c r="C116" s="107" t="s">
        <v>22</v>
      </c>
      <c r="D116" s="109">
        <v>7598</v>
      </c>
      <c r="E116" s="109">
        <v>8851.85</v>
      </c>
      <c r="F116" s="109">
        <v>8612.61</v>
      </c>
      <c r="G116" s="109">
        <v>8103.79</v>
      </c>
      <c r="H116" s="109">
        <v>8228.4500000000007</v>
      </c>
      <c r="I116" s="109">
        <v>8409.66</v>
      </c>
    </row>
    <row r="117" spans="1:9" x14ac:dyDescent="0.35">
      <c r="A117" s="98" t="s">
        <v>76</v>
      </c>
      <c r="B117" s="105" t="s">
        <v>16</v>
      </c>
      <c r="C117" s="107" t="s">
        <v>23</v>
      </c>
      <c r="D117" s="109">
        <v>6788</v>
      </c>
      <c r="E117" s="109">
        <v>7520</v>
      </c>
      <c r="F117" s="109">
        <v>8776.25</v>
      </c>
      <c r="G117" s="109">
        <v>8681.91</v>
      </c>
      <c r="H117" s="109">
        <v>8284.15</v>
      </c>
      <c r="I117" s="109">
        <v>8380.1299999999992</v>
      </c>
    </row>
    <row r="118" spans="1:9" x14ac:dyDescent="0.35">
      <c r="A118" s="98" t="s">
        <v>76</v>
      </c>
      <c r="B118" s="105" t="s">
        <v>16</v>
      </c>
      <c r="C118" s="107" t="s">
        <v>24</v>
      </c>
      <c r="D118" s="109">
        <v>7455</v>
      </c>
      <c r="E118" s="109">
        <v>7273.72</v>
      </c>
      <c r="F118" s="109">
        <v>8022.37</v>
      </c>
      <c r="G118" s="109">
        <v>9112.16</v>
      </c>
      <c r="H118" s="109">
        <v>9120.98</v>
      </c>
      <c r="I118" s="109">
        <v>8840.18</v>
      </c>
    </row>
    <row r="119" spans="1:9" x14ac:dyDescent="0.35">
      <c r="A119" s="98" t="s">
        <v>76</v>
      </c>
      <c r="B119" s="105" t="s">
        <v>16</v>
      </c>
      <c r="C119" s="106" t="s">
        <v>25</v>
      </c>
      <c r="D119" s="101">
        <v>7714</v>
      </c>
      <c r="E119" s="101">
        <v>7876.62</v>
      </c>
      <c r="F119" s="101">
        <v>7858.49</v>
      </c>
      <c r="G119" s="101">
        <v>8504.94</v>
      </c>
      <c r="H119" s="101">
        <v>9470.41</v>
      </c>
      <c r="I119" s="101">
        <v>9536.5</v>
      </c>
    </row>
    <row r="120" spans="1:9" x14ac:dyDescent="0.35">
      <c r="A120" s="98" t="s">
        <v>76</v>
      </c>
      <c r="B120" s="105" t="s">
        <v>16</v>
      </c>
      <c r="C120" s="106" t="s">
        <v>26</v>
      </c>
      <c r="D120" s="101">
        <v>8006</v>
      </c>
      <c r="E120" s="101">
        <v>7910.55</v>
      </c>
      <c r="F120" s="101">
        <v>8090.22</v>
      </c>
      <c r="G120" s="101">
        <v>8120.79</v>
      </c>
      <c r="H120" s="101">
        <v>8688.2000000000007</v>
      </c>
      <c r="I120" s="101">
        <v>9559.14</v>
      </c>
    </row>
    <row r="121" spans="1:9" x14ac:dyDescent="0.35">
      <c r="A121" s="98" t="s">
        <v>76</v>
      </c>
      <c r="B121" s="105" t="s">
        <v>16</v>
      </c>
      <c r="C121" s="106" t="s">
        <v>27</v>
      </c>
      <c r="D121" s="101">
        <v>7182</v>
      </c>
      <c r="E121" s="101">
        <v>8066.72</v>
      </c>
      <c r="F121" s="101">
        <v>8054.02</v>
      </c>
      <c r="G121" s="101">
        <v>8233.26</v>
      </c>
      <c r="H121" s="101">
        <v>8277.2099999999991</v>
      </c>
      <c r="I121" s="101">
        <v>8799.2999999999993</v>
      </c>
    </row>
    <row r="122" spans="1:9" x14ac:dyDescent="0.35">
      <c r="A122" s="98" t="s">
        <v>76</v>
      </c>
      <c r="B122" s="105" t="s">
        <v>16</v>
      </c>
      <c r="C122" s="106" t="s">
        <v>28</v>
      </c>
      <c r="D122" s="101">
        <v>7602</v>
      </c>
      <c r="E122" s="101">
        <v>7201.67</v>
      </c>
      <c r="F122" s="101">
        <v>8063.6</v>
      </c>
      <c r="G122" s="101">
        <v>8121.29</v>
      </c>
      <c r="H122" s="101">
        <v>8291.7999999999993</v>
      </c>
      <c r="I122" s="101">
        <v>8349.84</v>
      </c>
    </row>
    <row r="123" spans="1:9" x14ac:dyDescent="0.35">
      <c r="A123" s="98" t="s">
        <v>76</v>
      </c>
      <c r="B123" s="105" t="s">
        <v>16</v>
      </c>
      <c r="C123" s="106" t="s">
        <v>29</v>
      </c>
      <c r="D123" s="101">
        <v>7530</v>
      </c>
      <c r="E123" s="101">
        <v>7606.62</v>
      </c>
      <c r="F123" s="101">
        <v>7249.77</v>
      </c>
      <c r="G123" s="101">
        <v>8129.76</v>
      </c>
      <c r="H123" s="101">
        <v>8232.75</v>
      </c>
      <c r="I123" s="101">
        <v>8405.81</v>
      </c>
    </row>
    <row r="124" spans="1:9" x14ac:dyDescent="0.35">
      <c r="A124" s="98" t="s">
        <v>76</v>
      </c>
      <c r="B124" s="105" t="s">
        <v>16</v>
      </c>
      <c r="C124" s="106" t="s">
        <v>30</v>
      </c>
      <c r="D124" s="101">
        <v>7882</v>
      </c>
      <c r="E124" s="101">
        <v>7478.15</v>
      </c>
      <c r="F124" s="101">
        <v>7550.57</v>
      </c>
      <c r="G124" s="101">
        <v>7263.71</v>
      </c>
      <c r="H124" s="101">
        <v>8148.4</v>
      </c>
      <c r="I124" s="101">
        <v>8291.18</v>
      </c>
    </row>
    <row r="125" spans="1:9" x14ac:dyDescent="0.35">
      <c r="A125" s="98" t="s">
        <v>76</v>
      </c>
      <c r="B125" s="105" t="s">
        <v>16</v>
      </c>
      <c r="C125" s="106" t="s">
        <v>31</v>
      </c>
      <c r="D125" s="101">
        <v>7471</v>
      </c>
      <c r="E125" s="101">
        <v>7474.39</v>
      </c>
      <c r="F125" s="101">
        <v>7193.7</v>
      </c>
      <c r="G125" s="101">
        <v>7286.34</v>
      </c>
      <c r="H125" s="101">
        <v>7066.23</v>
      </c>
      <c r="I125" s="101">
        <v>7932.06</v>
      </c>
    </row>
    <row r="126" spans="1:9" x14ac:dyDescent="0.35">
      <c r="A126" s="98" t="s">
        <v>76</v>
      </c>
      <c r="B126" s="105" t="s">
        <v>16</v>
      </c>
      <c r="C126" s="106" t="s">
        <v>32</v>
      </c>
      <c r="D126" s="101">
        <v>6050</v>
      </c>
      <c r="E126" s="101">
        <v>6891.65</v>
      </c>
      <c r="F126" s="101">
        <v>6930.41</v>
      </c>
      <c r="G126" s="101">
        <v>6756.92</v>
      </c>
      <c r="H126" s="101">
        <v>6867.3</v>
      </c>
      <c r="I126" s="101">
        <v>6707.07</v>
      </c>
    </row>
    <row r="127" spans="1:9" x14ac:dyDescent="0.35">
      <c r="A127" s="98" t="s">
        <v>76</v>
      </c>
      <c r="B127" s="105" t="s">
        <v>16</v>
      </c>
      <c r="C127" s="106" t="s">
        <v>33</v>
      </c>
      <c r="D127" s="101">
        <v>4821</v>
      </c>
      <c r="E127" s="101">
        <v>5536.18</v>
      </c>
      <c r="F127" s="101">
        <v>6294.57</v>
      </c>
      <c r="G127" s="101">
        <v>6384.85</v>
      </c>
      <c r="H127" s="101">
        <v>6288.21</v>
      </c>
      <c r="I127" s="101">
        <v>6419.01</v>
      </c>
    </row>
    <row r="128" spans="1:9" x14ac:dyDescent="0.35">
      <c r="A128" s="98" t="s">
        <v>76</v>
      </c>
      <c r="B128" s="105" t="s">
        <v>16</v>
      </c>
      <c r="C128" s="106" t="s">
        <v>34</v>
      </c>
      <c r="D128" s="101">
        <v>3162</v>
      </c>
      <c r="E128" s="101">
        <v>4241.8999999999996</v>
      </c>
      <c r="F128" s="101">
        <v>4870.2</v>
      </c>
      <c r="G128" s="101">
        <v>5568.95</v>
      </c>
      <c r="H128" s="101">
        <v>5695</v>
      </c>
      <c r="I128" s="101">
        <v>5671.4</v>
      </c>
    </row>
    <row r="129" spans="1:9" x14ac:dyDescent="0.35">
      <c r="A129" s="98" t="s">
        <v>76</v>
      </c>
      <c r="B129" s="105" t="s">
        <v>16</v>
      </c>
      <c r="C129" s="106" t="s">
        <v>35</v>
      </c>
      <c r="D129" s="101">
        <v>1910</v>
      </c>
      <c r="E129" s="101">
        <v>2550.52</v>
      </c>
      <c r="F129" s="101">
        <v>3446.35</v>
      </c>
      <c r="G129" s="101">
        <v>3993.48</v>
      </c>
      <c r="H129" s="101">
        <v>4608.8500000000004</v>
      </c>
      <c r="I129" s="101">
        <v>4761.6499999999996</v>
      </c>
    </row>
    <row r="130" spans="1:9" x14ac:dyDescent="0.35">
      <c r="A130" s="98" t="s">
        <v>76</v>
      </c>
      <c r="B130" s="105" t="s">
        <v>16</v>
      </c>
      <c r="C130" s="106" t="s">
        <v>13</v>
      </c>
      <c r="D130" s="101">
        <v>1384</v>
      </c>
      <c r="E130" s="101">
        <v>1877.7</v>
      </c>
      <c r="F130" s="101">
        <v>2586.9899999999998</v>
      </c>
      <c r="G130" s="101">
        <v>3578.06</v>
      </c>
      <c r="H130" s="101">
        <v>4468.24</v>
      </c>
      <c r="I130" s="101">
        <v>5366.79</v>
      </c>
    </row>
    <row r="131" spans="1:9" x14ac:dyDescent="0.35">
      <c r="A131" s="98" t="s">
        <v>76</v>
      </c>
      <c r="B131" s="105" t="s">
        <v>15</v>
      </c>
      <c r="C131" s="106" t="s">
        <v>20</v>
      </c>
      <c r="D131" s="101">
        <v>7145</v>
      </c>
      <c r="E131" s="101">
        <v>7209.2</v>
      </c>
      <c r="F131" s="101">
        <v>7439.17</v>
      </c>
      <c r="G131" s="101">
        <v>7816.53</v>
      </c>
      <c r="H131" s="101">
        <v>8172.31</v>
      </c>
      <c r="I131" s="101">
        <v>8352.16</v>
      </c>
    </row>
    <row r="132" spans="1:9" x14ac:dyDescent="0.35">
      <c r="A132" s="98" t="s">
        <v>76</v>
      </c>
      <c r="B132" s="105" t="s">
        <v>15</v>
      </c>
      <c r="C132" s="106" t="s">
        <v>36</v>
      </c>
      <c r="D132" s="101">
        <v>8229</v>
      </c>
      <c r="E132" s="101">
        <v>7464.31</v>
      </c>
      <c r="F132" s="101">
        <v>7597.59</v>
      </c>
      <c r="G132" s="101">
        <v>7816.9</v>
      </c>
      <c r="H132" s="101">
        <v>8172.67</v>
      </c>
      <c r="I132" s="101">
        <v>8536.39</v>
      </c>
    </row>
    <row r="133" spans="1:9" x14ac:dyDescent="0.35">
      <c r="A133" s="98" t="s">
        <v>76</v>
      </c>
      <c r="B133" s="105" t="s">
        <v>15</v>
      </c>
      <c r="C133" s="106" t="s">
        <v>21</v>
      </c>
      <c r="D133" s="101">
        <v>8371</v>
      </c>
      <c r="E133" s="101">
        <v>8300.9599999999991</v>
      </c>
      <c r="F133" s="101">
        <v>7654.42</v>
      </c>
      <c r="G133" s="101">
        <v>7799.97</v>
      </c>
      <c r="H133" s="101">
        <v>7996.18</v>
      </c>
      <c r="I133" s="101">
        <v>8330.4699999999993</v>
      </c>
    </row>
    <row r="134" spans="1:9" x14ac:dyDescent="0.35">
      <c r="A134" s="98" t="s">
        <v>76</v>
      </c>
      <c r="B134" s="105" t="s">
        <v>15</v>
      </c>
      <c r="C134" s="106" t="s">
        <v>22</v>
      </c>
      <c r="D134" s="101">
        <v>6942</v>
      </c>
      <c r="E134" s="101">
        <v>7750.16</v>
      </c>
      <c r="F134" s="101">
        <v>7709.68</v>
      </c>
      <c r="G134" s="101">
        <v>7179.06</v>
      </c>
      <c r="H134" s="101">
        <v>7306.66</v>
      </c>
      <c r="I134" s="101">
        <v>7465.81</v>
      </c>
    </row>
    <row r="135" spans="1:9" x14ac:dyDescent="0.35">
      <c r="A135" s="98" t="s">
        <v>76</v>
      </c>
      <c r="B135" s="105" t="s">
        <v>15</v>
      </c>
      <c r="C135" s="106" t="s">
        <v>23</v>
      </c>
      <c r="D135" s="101">
        <v>6397</v>
      </c>
      <c r="E135" s="101">
        <v>6653.65</v>
      </c>
      <c r="F135" s="101">
        <v>7591.21</v>
      </c>
      <c r="G135" s="101">
        <v>7611.79</v>
      </c>
      <c r="H135" s="101">
        <v>7233.42</v>
      </c>
      <c r="I135" s="101">
        <v>7334.07</v>
      </c>
    </row>
    <row r="136" spans="1:9" x14ac:dyDescent="0.35">
      <c r="A136" s="98" t="s">
        <v>76</v>
      </c>
      <c r="B136" s="105" t="s">
        <v>15</v>
      </c>
      <c r="C136" s="106" t="s">
        <v>24</v>
      </c>
      <c r="D136" s="101">
        <v>7421</v>
      </c>
      <c r="E136" s="101">
        <v>7156.62</v>
      </c>
      <c r="F136" s="101">
        <v>7691.87</v>
      </c>
      <c r="G136" s="101">
        <v>8635.93</v>
      </c>
      <c r="H136" s="101">
        <v>8698.76</v>
      </c>
      <c r="I136" s="101">
        <v>8427.51</v>
      </c>
    </row>
    <row r="137" spans="1:9" x14ac:dyDescent="0.35">
      <c r="A137" s="98" t="s">
        <v>76</v>
      </c>
      <c r="B137" s="105" t="s">
        <v>15</v>
      </c>
      <c r="C137" s="106" t="s">
        <v>25</v>
      </c>
      <c r="D137" s="101">
        <v>7594</v>
      </c>
      <c r="E137" s="101">
        <v>8049.05</v>
      </c>
      <c r="F137" s="101">
        <v>8011.82</v>
      </c>
      <c r="G137" s="101">
        <v>8551.11</v>
      </c>
      <c r="H137" s="101">
        <v>9436.56</v>
      </c>
      <c r="I137" s="101">
        <v>9528.2900000000009</v>
      </c>
    </row>
    <row r="138" spans="1:9" x14ac:dyDescent="0.35">
      <c r="A138" s="98" t="s">
        <v>76</v>
      </c>
      <c r="B138" s="105" t="s">
        <v>15</v>
      </c>
      <c r="C138" s="106" t="s">
        <v>26</v>
      </c>
      <c r="D138" s="101">
        <v>7864</v>
      </c>
      <c r="E138" s="101">
        <v>8020.13</v>
      </c>
      <c r="F138" s="101">
        <v>8391.33</v>
      </c>
      <c r="G138" s="101">
        <v>8382.52</v>
      </c>
      <c r="H138" s="101">
        <v>8884.0300000000007</v>
      </c>
      <c r="I138" s="101">
        <v>9712.49</v>
      </c>
    </row>
    <row r="139" spans="1:9" x14ac:dyDescent="0.35">
      <c r="A139" s="98" t="s">
        <v>76</v>
      </c>
      <c r="B139" s="105" t="s">
        <v>15</v>
      </c>
      <c r="C139" s="106" t="s">
        <v>27</v>
      </c>
      <c r="D139" s="101">
        <v>7049</v>
      </c>
      <c r="E139" s="101">
        <v>8082.33</v>
      </c>
      <c r="F139" s="101">
        <v>8304.86</v>
      </c>
      <c r="G139" s="101">
        <v>8620.86</v>
      </c>
      <c r="H139" s="101">
        <v>8614.23</v>
      </c>
      <c r="I139" s="101">
        <v>9094.41</v>
      </c>
    </row>
    <row r="140" spans="1:9" x14ac:dyDescent="0.35">
      <c r="A140" s="98" t="s">
        <v>76</v>
      </c>
      <c r="B140" s="105" t="s">
        <v>15</v>
      </c>
      <c r="C140" s="106" t="s">
        <v>28</v>
      </c>
      <c r="D140" s="101">
        <v>7362</v>
      </c>
      <c r="E140" s="101">
        <v>7165.38</v>
      </c>
      <c r="F140" s="101">
        <v>8165.43</v>
      </c>
      <c r="G140" s="101">
        <v>8424.02</v>
      </c>
      <c r="H140" s="101">
        <v>8695.4699999999993</v>
      </c>
      <c r="I140" s="101">
        <v>8695.5400000000009</v>
      </c>
    </row>
    <row r="141" spans="1:9" x14ac:dyDescent="0.35">
      <c r="A141" s="98" t="s">
        <v>76</v>
      </c>
      <c r="B141" s="105" t="s">
        <v>15</v>
      </c>
      <c r="C141" s="106" t="s">
        <v>29</v>
      </c>
      <c r="D141" s="101">
        <v>7283</v>
      </c>
      <c r="E141" s="101">
        <v>7324.96</v>
      </c>
      <c r="F141" s="101">
        <v>7175.64</v>
      </c>
      <c r="G141" s="101">
        <v>8141.68</v>
      </c>
      <c r="H141" s="101">
        <v>8415.35</v>
      </c>
      <c r="I141" s="101">
        <v>8658.9599999999991</v>
      </c>
    </row>
    <row r="142" spans="1:9" x14ac:dyDescent="0.35">
      <c r="A142" s="98" t="s">
        <v>76</v>
      </c>
      <c r="B142" s="105" t="s">
        <v>15</v>
      </c>
      <c r="C142" s="106" t="s">
        <v>30</v>
      </c>
      <c r="D142" s="101">
        <v>7564</v>
      </c>
      <c r="E142" s="101">
        <v>7178.87</v>
      </c>
      <c r="F142" s="101">
        <v>7243.05</v>
      </c>
      <c r="G142" s="101">
        <v>7142.78</v>
      </c>
      <c r="H142" s="101">
        <v>8072.42</v>
      </c>
      <c r="I142" s="101">
        <v>8362.89</v>
      </c>
    </row>
    <row r="143" spans="1:9" x14ac:dyDescent="0.35">
      <c r="A143" s="98" t="s">
        <v>76</v>
      </c>
      <c r="B143" s="105" t="s">
        <v>15</v>
      </c>
      <c r="C143" s="107" t="s">
        <v>31</v>
      </c>
      <c r="D143" s="101">
        <v>6925</v>
      </c>
      <c r="E143" s="101">
        <v>7276.86</v>
      </c>
      <c r="F143" s="101">
        <v>6998.99</v>
      </c>
      <c r="G143" s="101">
        <v>7087.16</v>
      </c>
      <c r="H143" s="101">
        <v>7024.51</v>
      </c>
      <c r="I143" s="101">
        <v>7921.51</v>
      </c>
    </row>
    <row r="144" spans="1:9" x14ac:dyDescent="0.35">
      <c r="A144" s="98" t="s">
        <v>76</v>
      </c>
      <c r="B144" s="105" t="s">
        <v>15</v>
      </c>
      <c r="C144" s="108" t="s">
        <v>32</v>
      </c>
      <c r="D144" s="101">
        <v>5403</v>
      </c>
      <c r="E144" s="101">
        <v>6641.73</v>
      </c>
      <c r="F144" s="101">
        <v>6961.34</v>
      </c>
      <c r="G144" s="101">
        <v>6776.23</v>
      </c>
      <c r="H144" s="101">
        <v>6878.63</v>
      </c>
      <c r="I144" s="101">
        <v>6851.82</v>
      </c>
    </row>
    <row r="145" spans="1:9" x14ac:dyDescent="0.35">
      <c r="A145" s="98" t="s">
        <v>76</v>
      </c>
      <c r="B145" s="105" t="s">
        <v>15</v>
      </c>
      <c r="C145" s="107" t="s">
        <v>33</v>
      </c>
      <c r="D145" s="101">
        <v>4531</v>
      </c>
      <c r="E145" s="101">
        <v>5058.66</v>
      </c>
      <c r="F145" s="101">
        <v>6145.98</v>
      </c>
      <c r="G145" s="101">
        <v>6453.01</v>
      </c>
      <c r="H145" s="101">
        <v>6340.71</v>
      </c>
      <c r="I145" s="101">
        <v>6455.13</v>
      </c>
    </row>
    <row r="146" spans="1:9" x14ac:dyDescent="0.35">
      <c r="A146" s="98" t="s">
        <v>76</v>
      </c>
      <c r="B146" s="105" t="s">
        <v>15</v>
      </c>
      <c r="C146" s="107" t="s">
        <v>34</v>
      </c>
      <c r="D146" s="101">
        <v>3207</v>
      </c>
      <c r="E146" s="101">
        <v>4107.72</v>
      </c>
      <c r="F146" s="101">
        <v>4580.34</v>
      </c>
      <c r="G146" s="101">
        <v>5558.28</v>
      </c>
      <c r="H146" s="101">
        <v>5859.25</v>
      </c>
      <c r="I146" s="101">
        <v>5809.51</v>
      </c>
    </row>
    <row r="147" spans="1:9" x14ac:dyDescent="0.35">
      <c r="A147" s="98" t="s">
        <v>76</v>
      </c>
      <c r="B147" s="105" t="s">
        <v>15</v>
      </c>
      <c r="C147" s="107" t="s">
        <v>35</v>
      </c>
      <c r="D147" s="101">
        <v>2297</v>
      </c>
      <c r="E147" s="101">
        <v>2717.24</v>
      </c>
      <c r="F147" s="101">
        <v>3509.78</v>
      </c>
      <c r="G147" s="101">
        <v>3940.66</v>
      </c>
      <c r="H147" s="101">
        <v>4799.82</v>
      </c>
      <c r="I147" s="101">
        <v>5091.01</v>
      </c>
    </row>
    <row r="148" spans="1:9" x14ac:dyDescent="0.35">
      <c r="A148" s="98" t="s">
        <v>76</v>
      </c>
      <c r="B148" s="105" t="s">
        <v>15</v>
      </c>
      <c r="C148" s="107" t="s">
        <v>13</v>
      </c>
      <c r="D148" s="101">
        <v>2071</v>
      </c>
      <c r="E148" s="101">
        <v>2665.29</v>
      </c>
      <c r="F148" s="101">
        <v>3345.3</v>
      </c>
      <c r="G148" s="101">
        <v>4326.08</v>
      </c>
      <c r="H148" s="101">
        <v>5227.3500000000004</v>
      </c>
      <c r="I148" s="101">
        <v>6395.79</v>
      </c>
    </row>
    <row r="149" spans="1:9" x14ac:dyDescent="0.35">
      <c r="A149" s="98" t="s">
        <v>76</v>
      </c>
      <c r="B149" s="105" t="s">
        <v>14</v>
      </c>
      <c r="C149" s="107" t="s">
        <v>20</v>
      </c>
      <c r="D149" s="101">
        <v>14627</v>
      </c>
      <c r="E149" s="101">
        <v>14786.03</v>
      </c>
      <c r="F149" s="101">
        <v>15251.85</v>
      </c>
      <c r="G149" s="101">
        <v>16022.99</v>
      </c>
      <c r="H149" s="101">
        <v>16750.52</v>
      </c>
      <c r="I149" s="101">
        <v>17118</v>
      </c>
    </row>
    <row r="150" spans="1:9" x14ac:dyDescent="0.35">
      <c r="A150" s="98" t="s">
        <v>76</v>
      </c>
      <c r="B150" s="105" t="s">
        <v>14</v>
      </c>
      <c r="C150" s="107" t="s">
        <v>36</v>
      </c>
      <c r="D150" s="101">
        <v>16658</v>
      </c>
      <c r="E150" s="101">
        <v>15225.01</v>
      </c>
      <c r="F150" s="101">
        <v>15490.77</v>
      </c>
      <c r="G150" s="101">
        <v>15930.81</v>
      </c>
      <c r="H150" s="101">
        <v>16651.560000000001</v>
      </c>
      <c r="I150" s="101">
        <v>17389.61</v>
      </c>
    </row>
    <row r="151" spans="1:9" x14ac:dyDescent="0.35">
      <c r="A151" s="98" t="s">
        <v>76</v>
      </c>
      <c r="B151" s="105" t="s">
        <v>14</v>
      </c>
      <c r="C151" s="107" t="s">
        <v>21</v>
      </c>
      <c r="D151" s="101">
        <v>17354</v>
      </c>
      <c r="E151" s="101">
        <v>16910.810000000001</v>
      </c>
      <c r="F151" s="101">
        <v>15685.53</v>
      </c>
      <c r="G151" s="101">
        <v>15967.13</v>
      </c>
      <c r="H151" s="101">
        <v>16365</v>
      </c>
      <c r="I151" s="101">
        <v>17047.95</v>
      </c>
    </row>
    <row r="152" spans="1:9" x14ac:dyDescent="0.35">
      <c r="A152" s="98" t="s">
        <v>76</v>
      </c>
      <c r="B152" s="105" t="s">
        <v>14</v>
      </c>
      <c r="C152" s="107" t="s">
        <v>22</v>
      </c>
      <c r="D152" s="101">
        <v>14540</v>
      </c>
      <c r="E152" s="101">
        <v>16602.009999999998</v>
      </c>
      <c r="F152" s="101">
        <v>16322.29</v>
      </c>
      <c r="G152" s="101">
        <v>15282.85</v>
      </c>
      <c r="H152" s="101">
        <v>15535.11</v>
      </c>
      <c r="I152" s="101">
        <v>15875.46</v>
      </c>
    </row>
    <row r="153" spans="1:9" x14ac:dyDescent="0.35">
      <c r="A153" s="98" t="s">
        <v>76</v>
      </c>
      <c r="B153" s="105" t="s">
        <v>14</v>
      </c>
      <c r="C153" s="107" t="s">
        <v>23</v>
      </c>
      <c r="D153" s="101">
        <v>13185</v>
      </c>
      <c r="E153" s="101">
        <v>14173.65</v>
      </c>
      <c r="F153" s="101">
        <v>16367.46</v>
      </c>
      <c r="G153" s="101">
        <v>16293.7</v>
      </c>
      <c r="H153" s="101">
        <v>15517.57</v>
      </c>
      <c r="I153" s="101">
        <v>15714.21</v>
      </c>
    </row>
    <row r="154" spans="1:9" x14ac:dyDescent="0.35">
      <c r="A154" s="98" t="s">
        <v>76</v>
      </c>
      <c r="B154" s="105" t="s">
        <v>14</v>
      </c>
      <c r="C154" s="107" t="s">
        <v>24</v>
      </c>
      <c r="D154" s="101">
        <v>14876</v>
      </c>
      <c r="E154" s="101">
        <v>14430.34</v>
      </c>
      <c r="F154" s="101">
        <v>15714.24</v>
      </c>
      <c r="G154" s="101">
        <v>17748.09</v>
      </c>
      <c r="H154" s="101">
        <v>17819.740000000002</v>
      </c>
      <c r="I154" s="101">
        <v>17267.68</v>
      </c>
    </row>
    <row r="155" spans="1:9" x14ac:dyDescent="0.35">
      <c r="A155" s="98" t="s">
        <v>76</v>
      </c>
      <c r="B155" s="105" t="s">
        <v>14</v>
      </c>
      <c r="C155" s="107" t="s">
        <v>25</v>
      </c>
      <c r="D155" s="101">
        <v>15308</v>
      </c>
      <c r="E155" s="101">
        <v>15925.67</v>
      </c>
      <c r="F155" s="101">
        <v>15870.31</v>
      </c>
      <c r="G155" s="101">
        <v>17056.05</v>
      </c>
      <c r="H155" s="101">
        <v>18906.97</v>
      </c>
      <c r="I155" s="101">
        <v>19064.79</v>
      </c>
    </row>
    <row r="156" spans="1:9" x14ac:dyDescent="0.35">
      <c r="A156" s="98" t="s">
        <v>76</v>
      </c>
      <c r="B156" s="105" t="s">
        <v>14</v>
      </c>
      <c r="C156" s="107" t="s">
        <v>26</v>
      </c>
      <c r="D156" s="109">
        <v>15870</v>
      </c>
      <c r="E156" s="109">
        <v>15930.68</v>
      </c>
      <c r="F156" s="109">
        <v>16481.55</v>
      </c>
      <c r="G156" s="109">
        <v>16503.310000000001</v>
      </c>
      <c r="H156" s="109">
        <v>17572.23</v>
      </c>
      <c r="I156" s="109">
        <v>19271.63</v>
      </c>
    </row>
    <row r="157" spans="1:9" x14ac:dyDescent="0.35">
      <c r="A157" s="98" t="s">
        <v>76</v>
      </c>
      <c r="B157" s="105" t="s">
        <v>14</v>
      </c>
      <c r="C157" s="107" t="s">
        <v>27</v>
      </c>
      <c r="D157" s="109">
        <v>14231</v>
      </c>
      <c r="E157" s="109">
        <v>16149.06</v>
      </c>
      <c r="F157" s="109">
        <v>16358.88</v>
      </c>
      <c r="G157" s="109">
        <v>16854.12</v>
      </c>
      <c r="H157" s="109">
        <v>16891.439999999999</v>
      </c>
      <c r="I157" s="109">
        <v>17893.7</v>
      </c>
    </row>
    <row r="158" spans="1:9" x14ac:dyDescent="0.35">
      <c r="A158" s="98" t="s">
        <v>76</v>
      </c>
      <c r="B158" s="105" t="s">
        <v>14</v>
      </c>
      <c r="C158" s="107" t="s">
        <v>28</v>
      </c>
      <c r="D158" s="109">
        <v>14964</v>
      </c>
      <c r="E158" s="109">
        <v>14367.05</v>
      </c>
      <c r="F158" s="109">
        <v>16229.03</v>
      </c>
      <c r="G158" s="109">
        <v>16545.310000000001</v>
      </c>
      <c r="H158" s="109">
        <v>16987.27</v>
      </c>
      <c r="I158" s="109">
        <v>17045.38</v>
      </c>
    </row>
    <row r="159" spans="1:9" x14ac:dyDescent="0.35">
      <c r="A159" s="98" t="s">
        <v>76</v>
      </c>
      <c r="B159" s="105" t="s">
        <v>14</v>
      </c>
      <c r="C159" s="107" t="s">
        <v>29</v>
      </c>
      <c r="D159" s="109">
        <v>14813</v>
      </c>
      <c r="E159" s="109">
        <v>14931.58</v>
      </c>
      <c r="F159" s="109">
        <v>14425.41</v>
      </c>
      <c r="G159" s="109">
        <v>16271.44</v>
      </c>
      <c r="H159" s="109">
        <v>16648.099999999999</v>
      </c>
      <c r="I159" s="109">
        <v>17064.77</v>
      </c>
    </row>
    <row r="160" spans="1:9" x14ac:dyDescent="0.35">
      <c r="A160" s="98" t="s">
        <v>76</v>
      </c>
      <c r="B160" s="105" t="s">
        <v>14</v>
      </c>
      <c r="C160" s="107" t="s">
        <v>30</v>
      </c>
      <c r="D160" s="109">
        <v>15446</v>
      </c>
      <c r="E160" s="109">
        <v>14657.02</v>
      </c>
      <c r="F160" s="109">
        <v>14793.62</v>
      </c>
      <c r="G160" s="109">
        <v>14406.48</v>
      </c>
      <c r="H160" s="109">
        <v>16220.82</v>
      </c>
      <c r="I160" s="109">
        <v>16654.060000000001</v>
      </c>
    </row>
    <row r="161" spans="1:9" x14ac:dyDescent="0.35">
      <c r="A161" s="98" t="s">
        <v>76</v>
      </c>
      <c r="B161" s="105" t="s">
        <v>14</v>
      </c>
      <c r="C161" s="107" t="s">
        <v>31</v>
      </c>
      <c r="D161" s="109">
        <v>14396</v>
      </c>
      <c r="E161" s="109">
        <v>14751.25</v>
      </c>
      <c r="F161" s="109">
        <v>14192.69</v>
      </c>
      <c r="G161" s="109">
        <v>14373.5</v>
      </c>
      <c r="H161" s="109">
        <v>14090.74</v>
      </c>
      <c r="I161" s="109">
        <v>15853.57</v>
      </c>
    </row>
    <row r="162" spans="1:9" x14ac:dyDescent="0.35">
      <c r="A162" s="98" t="s">
        <v>76</v>
      </c>
      <c r="B162" s="105" t="s">
        <v>14</v>
      </c>
      <c r="C162" s="107" t="s">
        <v>32</v>
      </c>
      <c r="D162" s="109">
        <v>11453</v>
      </c>
      <c r="E162" s="109">
        <v>13533.38</v>
      </c>
      <c r="F162" s="109">
        <v>13891.75</v>
      </c>
      <c r="G162" s="109">
        <v>13533.15</v>
      </c>
      <c r="H162" s="109">
        <v>13745.93</v>
      </c>
      <c r="I162" s="109">
        <v>13558.89</v>
      </c>
    </row>
    <row r="163" spans="1:9" x14ac:dyDescent="0.35">
      <c r="A163" s="98" t="s">
        <v>76</v>
      </c>
      <c r="B163" s="105" t="s">
        <v>14</v>
      </c>
      <c r="C163" s="107" t="s">
        <v>33</v>
      </c>
      <c r="D163" s="109">
        <v>9352</v>
      </c>
      <c r="E163" s="109">
        <v>10594.84</v>
      </c>
      <c r="F163" s="109">
        <v>12440.55</v>
      </c>
      <c r="G163" s="109">
        <v>12837.86</v>
      </c>
      <c r="H163" s="109">
        <v>12628.92</v>
      </c>
      <c r="I163" s="109">
        <v>12874.14</v>
      </c>
    </row>
    <row r="164" spans="1:9" x14ac:dyDescent="0.35">
      <c r="A164" s="98" t="s">
        <v>76</v>
      </c>
      <c r="B164" s="105" t="s">
        <v>14</v>
      </c>
      <c r="C164" s="107" t="s">
        <v>34</v>
      </c>
      <c r="D164" s="109">
        <v>6369</v>
      </c>
      <c r="E164" s="109">
        <v>8349.6299999999992</v>
      </c>
      <c r="F164" s="109">
        <v>9450.5400000000009</v>
      </c>
      <c r="G164" s="109">
        <v>11127.23</v>
      </c>
      <c r="H164" s="109">
        <v>11554.25</v>
      </c>
      <c r="I164" s="109">
        <v>11480.91</v>
      </c>
    </row>
    <row r="165" spans="1:9" x14ac:dyDescent="0.35">
      <c r="A165" s="98" t="s">
        <v>76</v>
      </c>
      <c r="B165" s="105" t="s">
        <v>14</v>
      </c>
      <c r="C165" s="107" t="s">
        <v>35</v>
      </c>
      <c r="D165" s="109">
        <v>4207</v>
      </c>
      <c r="E165" s="109">
        <v>5267.76</v>
      </c>
      <c r="F165" s="109">
        <v>6956.13</v>
      </c>
      <c r="G165" s="109">
        <v>7934.14</v>
      </c>
      <c r="H165" s="109">
        <v>9408.66</v>
      </c>
      <c r="I165" s="109">
        <v>9852.66</v>
      </c>
    </row>
    <row r="166" spans="1:9" x14ac:dyDescent="0.35">
      <c r="A166" s="98" t="s">
        <v>76</v>
      </c>
      <c r="B166" s="105" t="s">
        <v>14</v>
      </c>
      <c r="C166" s="107" t="s">
        <v>13</v>
      </c>
      <c r="D166" s="109">
        <v>3455</v>
      </c>
      <c r="E166" s="109">
        <v>4542.99</v>
      </c>
      <c r="F166" s="109">
        <v>5932.3</v>
      </c>
      <c r="G166" s="109">
        <v>7904.15</v>
      </c>
      <c r="H166" s="109">
        <v>9695.6</v>
      </c>
      <c r="I166" s="109">
        <v>11762.58</v>
      </c>
    </row>
    <row r="167" spans="1:9" x14ac:dyDescent="0.35">
      <c r="A167" s="98" t="s">
        <v>60</v>
      </c>
      <c r="B167" s="105" t="s">
        <v>16</v>
      </c>
      <c r="C167" s="107" t="s">
        <v>20</v>
      </c>
      <c r="D167" s="109">
        <v>3997</v>
      </c>
      <c r="E167" s="109">
        <v>3887.95</v>
      </c>
      <c r="F167" s="109">
        <v>3798.15</v>
      </c>
      <c r="G167" s="109">
        <v>3780.79</v>
      </c>
      <c r="H167" s="109">
        <v>3768.25</v>
      </c>
      <c r="I167" s="109">
        <v>3692.75</v>
      </c>
    </row>
    <row r="168" spans="1:9" x14ac:dyDescent="0.35">
      <c r="A168" s="98" t="s">
        <v>60</v>
      </c>
      <c r="B168" s="105" t="s">
        <v>16</v>
      </c>
      <c r="C168" s="107" t="s">
        <v>36</v>
      </c>
      <c r="D168" s="109">
        <v>4417</v>
      </c>
      <c r="E168" s="109">
        <v>3981.93</v>
      </c>
      <c r="F168" s="109">
        <v>3898.91</v>
      </c>
      <c r="G168" s="109">
        <v>3805.87</v>
      </c>
      <c r="H168" s="109">
        <v>3779.16</v>
      </c>
      <c r="I168" s="109">
        <v>3768.52</v>
      </c>
    </row>
    <row r="169" spans="1:9" x14ac:dyDescent="0.35">
      <c r="A169" s="98" t="s">
        <v>60</v>
      </c>
      <c r="B169" s="105" t="s">
        <v>16</v>
      </c>
      <c r="C169" s="107" t="s">
        <v>21</v>
      </c>
      <c r="D169" s="109">
        <v>4778</v>
      </c>
      <c r="E169" s="109">
        <v>4384.8</v>
      </c>
      <c r="F169" s="109">
        <v>3984.13</v>
      </c>
      <c r="G169" s="109">
        <v>3891.67</v>
      </c>
      <c r="H169" s="109">
        <v>3791.22</v>
      </c>
      <c r="I169" s="109">
        <v>3759.51</v>
      </c>
    </row>
    <row r="170" spans="1:9" x14ac:dyDescent="0.35">
      <c r="A170" s="98" t="s">
        <v>60</v>
      </c>
      <c r="B170" s="105" t="s">
        <v>16</v>
      </c>
      <c r="C170" s="107" t="s">
        <v>22</v>
      </c>
      <c r="D170" s="109">
        <v>3920</v>
      </c>
      <c r="E170" s="109">
        <v>4455.3599999999997</v>
      </c>
      <c r="F170" s="109">
        <v>4145.22</v>
      </c>
      <c r="G170" s="109">
        <v>3784.93</v>
      </c>
      <c r="H170" s="109">
        <v>3675.92</v>
      </c>
      <c r="I170" s="109">
        <v>3574.37</v>
      </c>
    </row>
    <row r="171" spans="1:9" x14ac:dyDescent="0.35">
      <c r="A171" s="98" t="s">
        <v>60</v>
      </c>
      <c r="B171" s="105" t="s">
        <v>16</v>
      </c>
      <c r="C171" s="107" t="s">
        <v>23</v>
      </c>
      <c r="D171" s="109">
        <v>3548</v>
      </c>
      <c r="E171" s="109">
        <v>3172.54</v>
      </c>
      <c r="F171" s="109">
        <v>3558.92</v>
      </c>
      <c r="G171" s="109">
        <v>3361.35</v>
      </c>
      <c r="H171" s="109">
        <v>3083.9</v>
      </c>
      <c r="I171" s="109">
        <v>2973.93</v>
      </c>
    </row>
    <row r="172" spans="1:9" x14ac:dyDescent="0.35">
      <c r="A172" s="98" t="s">
        <v>60</v>
      </c>
      <c r="B172" s="105" t="s">
        <v>16</v>
      </c>
      <c r="C172" s="107" t="s">
        <v>24</v>
      </c>
      <c r="D172" s="109">
        <v>3682</v>
      </c>
      <c r="E172" s="109">
        <v>3365.93</v>
      </c>
      <c r="F172" s="109">
        <v>3333.65</v>
      </c>
      <c r="G172" s="109">
        <v>3618.6</v>
      </c>
      <c r="H172" s="109">
        <v>3470.05</v>
      </c>
      <c r="I172" s="109">
        <v>3234.75</v>
      </c>
    </row>
    <row r="173" spans="1:9" x14ac:dyDescent="0.35">
      <c r="A173" s="98" t="s">
        <v>60</v>
      </c>
      <c r="B173" s="105" t="s">
        <v>16</v>
      </c>
      <c r="C173" s="107" t="s">
        <v>25</v>
      </c>
      <c r="D173" s="109">
        <v>3596</v>
      </c>
      <c r="E173" s="109">
        <v>3611.45</v>
      </c>
      <c r="F173" s="109">
        <v>3444.07</v>
      </c>
      <c r="G173" s="109">
        <v>3461.39</v>
      </c>
      <c r="H173" s="109">
        <v>3679.93</v>
      </c>
      <c r="I173" s="109">
        <v>3552.88</v>
      </c>
    </row>
    <row r="174" spans="1:9" x14ac:dyDescent="0.35">
      <c r="A174" s="98" t="s">
        <v>60</v>
      </c>
      <c r="B174" s="105" t="s">
        <v>16</v>
      </c>
      <c r="C174" s="107" t="s">
        <v>26</v>
      </c>
      <c r="D174" s="109">
        <v>3439</v>
      </c>
      <c r="E174" s="109">
        <v>3581.71</v>
      </c>
      <c r="F174" s="109">
        <v>3585.7</v>
      </c>
      <c r="G174" s="109">
        <v>3439.68</v>
      </c>
      <c r="H174" s="109">
        <v>3459.16</v>
      </c>
      <c r="I174" s="109">
        <v>3637.19</v>
      </c>
    </row>
    <row r="175" spans="1:9" x14ac:dyDescent="0.35">
      <c r="A175" s="98" t="s">
        <v>60</v>
      </c>
      <c r="B175" s="105" t="s">
        <v>16</v>
      </c>
      <c r="C175" s="107" t="s">
        <v>27</v>
      </c>
      <c r="D175" s="109">
        <v>3328</v>
      </c>
      <c r="E175" s="109">
        <v>3595.77</v>
      </c>
      <c r="F175" s="109">
        <v>3684.98</v>
      </c>
      <c r="G175" s="109">
        <v>3656.96</v>
      </c>
      <c r="H175" s="109">
        <v>3516.47</v>
      </c>
      <c r="I175" s="109">
        <v>3538.12</v>
      </c>
    </row>
    <row r="176" spans="1:9" x14ac:dyDescent="0.35">
      <c r="A176" s="98" t="s">
        <v>60</v>
      </c>
      <c r="B176" s="105" t="s">
        <v>16</v>
      </c>
      <c r="C176" s="106" t="s">
        <v>28</v>
      </c>
      <c r="D176" s="101">
        <v>3815</v>
      </c>
      <c r="E176" s="101">
        <v>3507.71</v>
      </c>
      <c r="F176" s="101">
        <v>3799.64</v>
      </c>
      <c r="G176" s="101">
        <v>3850.48</v>
      </c>
      <c r="H176" s="101">
        <v>3801.36</v>
      </c>
      <c r="I176" s="101">
        <v>3666.91</v>
      </c>
    </row>
    <row r="177" spans="1:9" x14ac:dyDescent="0.35">
      <c r="A177" s="98" t="s">
        <v>60</v>
      </c>
      <c r="B177" s="105" t="s">
        <v>16</v>
      </c>
      <c r="C177" s="106" t="s">
        <v>29</v>
      </c>
      <c r="D177" s="101">
        <v>4347</v>
      </c>
      <c r="E177" s="101">
        <v>4002.9</v>
      </c>
      <c r="F177" s="101">
        <v>3715.06</v>
      </c>
      <c r="G177" s="101">
        <v>4024.62</v>
      </c>
      <c r="H177" s="101">
        <v>4051.53</v>
      </c>
      <c r="I177" s="101">
        <v>3993.47</v>
      </c>
    </row>
    <row r="178" spans="1:9" x14ac:dyDescent="0.35">
      <c r="A178" s="98" t="s">
        <v>60</v>
      </c>
      <c r="B178" s="105" t="s">
        <v>16</v>
      </c>
      <c r="C178" s="106" t="s">
        <v>30</v>
      </c>
      <c r="D178" s="101">
        <v>4461</v>
      </c>
      <c r="E178" s="101">
        <v>4500.6899999999996</v>
      </c>
      <c r="F178" s="101">
        <v>4214.2</v>
      </c>
      <c r="G178" s="101">
        <v>3937.76</v>
      </c>
      <c r="H178" s="101">
        <v>4266.62</v>
      </c>
      <c r="I178" s="101">
        <v>4283.88</v>
      </c>
    </row>
    <row r="179" spans="1:9" x14ac:dyDescent="0.35">
      <c r="A179" s="98" t="s">
        <v>60</v>
      </c>
      <c r="B179" s="105" t="s">
        <v>16</v>
      </c>
      <c r="C179" s="106" t="s">
        <v>31</v>
      </c>
      <c r="D179" s="101">
        <v>4567</v>
      </c>
      <c r="E179" s="101">
        <v>4560.62</v>
      </c>
      <c r="F179" s="101">
        <v>4586.7299999999996</v>
      </c>
      <c r="G179" s="101">
        <v>4349.3500000000004</v>
      </c>
      <c r="H179" s="101">
        <v>4090.62</v>
      </c>
      <c r="I179" s="101">
        <v>4437.2</v>
      </c>
    </row>
    <row r="180" spans="1:9" x14ac:dyDescent="0.35">
      <c r="A180" s="98" t="s">
        <v>60</v>
      </c>
      <c r="B180" s="105" t="s">
        <v>16</v>
      </c>
      <c r="C180" s="106" t="s">
        <v>32</v>
      </c>
      <c r="D180" s="101">
        <v>4252</v>
      </c>
      <c r="E180" s="101">
        <v>4468.8999999999996</v>
      </c>
      <c r="F180" s="101">
        <v>4464.12</v>
      </c>
      <c r="G180" s="101">
        <v>4486.83</v>
      </c>
      <c r="H180" s="101">
        <v>4295.6499999999996</v>
      </c>
      <c r="I180" s="101">
        <v>4067</v>
      </c>
    </row>
    <row r="181" spans="1:9" x14ac:dyDescent="0.35">
      <c r="A181" s="98" t="s">
        <v>60</v>
      </c>
      <c r="B181" s="105" t="s">
        <v>16</v>
      </c>
      <c r="C181" s="106" t="s">
        <v>33</v>
      </c>
      <c r="D181" s="101">
        <v>3733</v>
      </c>
      <c r="E181" s="101">
        <v>3980.03</v>
      </c>
      <c r="F181" s="101">
        <v>4204.2</v>
      </c>
      <c r="G181" s="101">
        <v>4218.01</v>
      </c>
      <c r="H181" s="101">
        <v>4247.3</v>
      </c>
      <c r="I181" s="101">
        <v>4098.22</v>
      </c>
    </row>
    <row r="182" spans="1:9" x14ac:dyDescent="0.35">
      <c r="A182" s="98" t="s">
        <v>60</v>
      </c>
      <c r="B182" s="105" t="s">
        <v>16</v>
      </c>
      <c r="C182" s="106" t="s">
        <v>34</v>
      </c>
      <c r="D182" s="101">
        <v>2655</v>
      </c>
      <c r="E182" s="101">
        <v>3301.82</v>
      </c>
      <c r="F182" s="101">
        <v>3527.19</v>
      </c>
      <c r="G182" s="101">
        <v>3758.49</v>
      </c>
      <c r="H182" s="101">
        <v>3791.47</v>
      </c>
      <c r="I182" s="101">
        <v>3837.73</v>
      </c>
    </row>
    <row r="183" spans="1:9" x14ac:dyDescent="0.35">
      <c r="A183" s="98" t="s">
        <v>60</v>
      </c>
      <c r="B183" s="105" t="s">
        <v>16</v>
      </c>
      <c r="C183" s="106" t="s">
        <v>35</v>
      </c>
      <c r="D183" s="101">
        <v>1686</v>
      </c>
      <c r="E183" s="101">
        <v>2068.27</v>
      </c>
      <c r="F183" s="101">
        <v>2591</v>
      </c>
      <c r="G183" s="101">
        <v>2788.38</v>
      </c>
      <c r="H183" s="101">
        <v>3006.15</v>
      </c>
      <c r="I183" s="101">
        <v>3054.09</v>
      </c>
    </row>
    <row r="184" spans="1:9" x14ac:dyDescent="0.35">
      <c r="A184" s="98" t="s">
        <v>60</v>
      </c>
      <c r="B184" s="105" t="s">
        <v>16</v>
      </c>
      <c r="C184" s="106" t="s">
        <v>13</v>
      </c>
      <c r="D184" s="101">
        <v>1200</v>
      </c>
      <c r="E184" s="101">
        <v>1566.59</v>
      </c>
      <c r="F184" s="101">
        <v>2031.71</v>
      </c>
      <c r="G184" s="101">
        <v>2627.82</v>
      </c>
      <c r="H184" s="101">
        <v>3051.18</v>
      </c>
      <c r="I184" s="101">
        <v>3420.83</v>
      </c>
    </row>
    <row r="185" spans="1:9" x14ac:dyDescent="0.35">
      <c r="A185" s="98" t="s">
        <v>60</v>
      </c>
      <c r="B185" s="105" t="s">
        <v>15</v>
      </c>
      <c r="C185" s="106" t="s">
        <v>20</v>
      </c>
      <c r="D185" s="101">
        <v>3700</v>
      </c>
      <c r="E185" s="101">
        <v>3829.6</v>
      </c>
      <c r="F185" s="101">
        <v>3751.47</v>
      </c>
      <c r="G185" s="101">
        <v>3737.66</v>
      </c>
      <c r="H185" s="101">
        <v>3729.27</v>
      </c>
      <c r="I185" s="101">
        <v>3658.95</v>
      </c>
    </row>
    <row r="186" spans="1:9" x14ac:dyDescent="0.35">
      <c r="A186" s="98" t="s">
        <v>60</v>
      </c>
      <c r="B186" s="105" t="s">
        <v>15</v>
      </c>
      <c r="C186" s="106" t="s">
        <v>36</v>
      </c>
      <c r="D186" s="101">
        <v>4262</v>
      </c>
      <c r="E186" s="101">
        <v>3744.52</v>
      </c>
      <c r="F186" s="101">
        <v>3835.63</v>
      </c>
      <c r="G186" s="101">
        <v>3750.93</v>
      </c>
      <c r="H186" s="101">
        <v>3726.15</v>
      </c>
      <c r="I186" s="101">
        <v>3717.04</v>
      </c>
    </row>
    <row r="187" spans="1:9" x14ac:dyDescent="0.35">
      <c r="A187" s="98" t="s">
        <v>60</v>
      </c>
      <c r="B187" s="105" t="s">
        <v>15</v>
      </c>
      <c r="C187" s="106" t="s">
        <v>21</v>
      </c>
      <c r="D187" s="101">
        <v>4560</v>
      </c>
      <c r="E187" s="101">
        <v>4010.51</v>
      </c>
      <c r="F187" s="101">
        <v>3573.57</v>
      </c>
      <c r="G187" s="101">
        <v>3603.92</v>
      </c>
      <c r="H187" s="101">
        <v>3509.95</v>
      </c>
      <c r="I187" s="101">
        <v>3475.94</v>
      </c>
    </row>
    <row r="188" spans="1:9" x14ac:dyDescent="0.35">
      <c r="A188" s="98" t="s">
        <v>60</v>
      </c>
      <c r="B188" s="105" t="s">
        <v>15</v>
      </c>
      <c r="C188" s="106" t="s">
        <v>22</v>
      </c>
      <c r="D188" s="101">
        <v>3582</v>
      </c>
      <c r="E188" s="101">
        <v>3729.01</v>
      </c>
      <c r="F188" s="101">
        <v>3342.52</v>
      </c>
      <c r="G188" s="101">
        <v>3000.83</v>
      </c>
      <c r="H188" s="101">
        <v>2972.04</v>
      </c>
      <c r="I188" s="101">
        <v>2881.12</v>
      </c>
    </row>
    <row r="189" spans="1:9" x14ac:dyDescent="0.35">
      <c r="A189" s="98" t="s">
        <v>60</v>
      </c>
      <c r="B189" s="105" t="s">
        <v>15</v>
      </c>
      <c r="C189" s="106" t="s">
        <v>23</v>
      </c>
      <c r="D189" s="101">
        <v>3172</v>
      </c>
      <c r="E189" s="101">
        <v>2838.92</v>
      </c>
      <c r="F189" s="101">
        <v>3096.73</v>
      </c>
      <c r="G189" s="101">
        <v>2909.56</v>
      </c>
      <c r="H189" s="101">
        <v>2662.02</v>
      </c>
      <c r="I189" s="101">
        <v>2592.4899999999998</v>
      </c>
    </row>
    <row r="190" spans="1:9" x14ac:dyDescent="0.35">
      <c r="A190" s="98" t="s">
        <v>60</v>
      </c>
      <c r="B190" s="105" t="s">
        <v>15</v>
      </c>
      <c r="C190" s="106" t="s">
        <v>24</v>
      </c>
      <c r="D190" s="101">
        <v>3748</v>
      </c>
      <c r="E190" s="101">
        <v>3281.25</v>
      </c>
      <c r="F190" s="101">
        <v>3287.95</v>
      </c>
      <c r="G190" s="101">
        <v>3529.83</v>
      </c>
      <c r="H190" s="101">
        <v>3390.35</v>
      </c>
      <c r="I190" s="101">
        <v>3164.64</v>
      </c>
    </row>
    <row r="191" spans="1:9" x14ac:dyDescent="0.35">
      <c r="A191" s="98" t="s">
        <v>60</v>
      </c>
      <c r="B191" s="105" t="s">
        <v>15</v>
      </c>
      <c r="C191" s="106" t="s">
        <v>25</v>
      </c>
      <c r="D191" s="101">
        <v>3574</v>
      </c>
      <c r="E191" s="101">
        <v>3831.28</v>
      </c>
      <c r="F191" s="101">
        <v>3579.93</v>
      </c>
      <c r="G191" s="101">
        <v>3616.48</v>
      </c>
      <c r="H191" s="101">
        <v>3818.01</v>
      </c>
      <c r="I191" s="101">
        <v>3691.17</v>
      </c>
    </row>
    <row r="192" spans="1:9" x14ac:dyDescent="0.35">
      <c r="A192" s="98" t="s">
        <v>60</v>
      </c>
      <c r="B192" s="105" t="s">
        <v>15</v>
      </c>
      <c r="C192" s="106" t="s">
        <v>26</v>
      </c>
      <c r="D192" s="101">
        <v>3708</v>
      </c>
      <c r="E192" s="101">
        <v>3725.99</v>
      </c>
      <c r="F192" s="101">
        <v>3874.99</v>
      </c>
      <c r="G192" s="101">
        <v>3661.17</v>
      </c>
      <c r="H192" s="101">
        <v>3688.93</v>
      </c>
      <c r="I192" s="101">
        <v>3859.74</v>
      </c>
    </row>
    <row r="193" spans="1:9" x14ac:dyDescent="0.35">
      <c r="A193" s="98" t="s">
        <v>60</v>
      </c>
      <c r="B193" s="105" t="s">
        <v>15</v>
      </c>
      <c r="C193" s="106" t="s">
        <v>27</v>
      </c>
      <c r="D193" s="101">
        <v>3645</v>
      </c>
      <c r="E193" s="101">
        <v>3768.81</v>
      </c>
      <c r="F193" s="101">
        <v>3789.64</v>
      </c>
      <c r="G193" s="101">
        <v>3855.81</v>
      </c>
      <c r="H193" s="101">
        <v>3656.7</v>
      </c>
      <c r="I193" s="101">
        <v>3678.99</v>
      </c>
    </row>
    <row r="194" spans="1:9" x14ac:dyDescent="0.35">
      <c r="A194" s="98" t="s">
        <v>60</v>
      </c>
      <c r="B194" s="105" t="s">
        <v>15</v>
      </c>
      <c r="C194" s="106" t="s">
        <v>28</v>
      </c>
      <c r="D194" s="101">
        <v>3992</v>
      </c>
      <c r="E194" s="101">
        <v>3666.96</v>
      </c>
      <c r="F194" s="101">
        <v>3839.18</v>
      </c>
      <c r="G194" s="101">
        <v>3852.58</v>
      </c>
      <c r="H194" s="101">
        <v>3868.93</v>
      </c>
      <c r="I194" s="101">
        <v>3681.88</v>
      </c>
    </row>
    <row r="195" spans="1:9" x14ac:dyDescent="0.35">
      <c r="A195" s="98" t="s">
        <v>60</v>
      </c>
      <c r="B195" s="105" t="s">
        <v>15</v>
      </c>
      <c r="C195" s="106" t="s">
        <v>29</v>
      </c>
      <c r="D195" s="101">
        <v>4315</v>
      </c>
      <c r="E195" s="101">
        <v>4011.55</v>
      </c>
      <c r="F195" s="101">
        <v>3735.06</v>
      </c>
      <c r="G195" s="101">
        <v>3934.57</v>
      </c>
      <c r="H195" s="101">
        <v>3942.26</v>
      </c>
      <c r="I195" s="101">
        <v>3928.79</v>
      </c>
    </row>
    <row r="196" spans="1:9" x14ac:dyDescent="0.35">
      <c r="A196" s="98" t="s">
        <v>60</v>
      </c>
      <c r="B196" s="105" t="s">
        <v>15</v>
      </c>
      <c r="C196" s="106" t="s">
        <v>30</v>
      </c>
      <c r="D196" s="101">
        <v>4410</v>
      </c>
      <c r="E196" s="101">
        <v>4303.66</v>
      </c>
      <c r="F196" s="101">
        <v>4065.53</v>
      </c>
      <c r="G196" s="101">
        <v>3818.74</v>
      </c>
      <c r="H196" s="101">
        <v>4039.39</v>
      </c>
      <c r="I196" s="101">
        <v>4049.39</v>
      </c>
    </row>
    <row r="197" spans="1:9" x14ac:dyDescent="0.35">
      <c r="A197" s="98" t="s">
        <v>60</v>
      </c>
      <c r="B197" s="105" t="s">
        <v>15</v>
      </c>
      <c r="C197" s="106" t="s">
        <v>31</v>
      </c>
      <c r="D197" s="101">
        <v>4488</v>
      </c>
      <c r="E197" s="101">
        <v>4354.93</v>
      </c>
      <c r="F197" s="101">
        <v>4274</v>
      </c>
      <c r="G197" s="101">
        <v>4074.45</v>
      </c>
      <c r="H197" s="101">
        <v>3855.06</v>
      </c>
      <c r="I197" s="101">
        <v>4093.5</v>
      </c>
    </row>
    <row r="198" spans="1:9" x14ac:dyDescent="0.35">
      <c r="A198" s="98" t="s">
        <v>60</v>
      </c>
      <c r="B198" s="105" t="s">
        <v>15</v>
      </c>
      <c r="C198" s="106" t="s">
        <v>32</v>
      </c>
      <c r="D198" s="101">
        <v>3904</v>
      </c>
      <c r="E198" s="101">
        <v>4334.57</v>
      </c>
      <c r="F198" s="101">
        <v>4235.45</v>
      </c>
      <c r="G198" s="101">
        <v>4168.88</v>
      </c>
      <c r="H198" s="101">
        <v>3999.77</v>
      </c>
      <c r="I198" s="101">
        <v>3809.48</v>
      </c>
    </row>
    <row r="199" spans="1:9" x14ac:dyDescent="0.35">
      <c r="A199" s="98" t="s">
        <v>60</v>
      </c>
      <c r="B199" s="105" t="s">
        <v>15</v>
      </c>
      <c r="C199" s="106" t="s">
        <v>33</v>
      </c>
      <c r="D199" s="101">
        <v>3487</v>
      </c>
      <c r="E199" s="101">
        <v>3719.15</v>
      </c>
      <c r="F199" s="101">
        <v>4118.59</v>
      </c>
      <c r="G199" s="101">
        <v>4045.82</v>
      </c>
      <c r="H199" s="101">
        <v>3993.55</v>
      </c>
      <c r="I199" s="101">
        <v>3854.39</v>
      </c>
    </row>
    <row r="200" spans="1:9" x14ac:dyDescent="0.35">
      <c r="A200" s="98" t="s">
        <v>60</v>
      </c>
      <c r="B200" s="105" t="s">
        <v>15</v>
      </c>
      <c r="C200" s="107" t="s">
        <v>34</v>
      </c>
      <c r="D200" s="101">
        <v>2593</v>
      </c>
      <c r="E200" s="101">
        <v>3196.19</v>
      </c>
      <c r="F200" s="101">
        <v>3407.18</v>
      </c>
      <c r="G200" s="101">
        <v>3774.82</v>
      </c>
      <c r="H200" s="101">
        <v>3728.69</v>
      </c>
      <c r="I200" s="101">
        <v>3702.21</v>
      </c>
    </row>
    <row r="201" spans="1:9" x14ac:dyDescent="0.35">
      <c r="A201" s="98" t="s">
        <v>60</v>
      </c>
      <c r="B201" s="105" t="s">
        <v>15</v>
      </c>
      <c r="C201" s="108" t="s">
        <v>35</v>
      </c>
      <c r="D201" s="101">
        <v>1785</v>
      </c>
      <c r="E201" s="101">
        <v>2245.1799999999998</v>
      </c>
      <c r="F201" s="101">
        <v>2793.71</v>
      </c>
      <c r="G201" s="101">
        <v>2991.92</v>
      </c>
      <c r="H201" s="101">
        <v>3330.24</v>
      </c>
      <c r="I201" s="101">
        <v>3318.59</v>
      </c>
    </row>
    <row r="202" spans="1:9" x14ac:dyDescent="0.35">
      <c r="A202" s="98" t="s">
        <v>60</v>
      </c>
      <c r="B202" s="105" t="s">
        <v>15</v>
      </c>
      <c r="C202" s="107" t="s">
        <v>13</v>
      </c>
      <c r="D202" s="101">
        <v>1720</v>
      </c>
      <c r="E202" s="101">
        <v>2232.88</v>
      </c>
      <c r="F202" s="101">
        <v>2885.16</v>
      </c>
      <c r="G202" s="101">
        <v>3697.14</v>
      </c>
      <c r="H202" s="101">
        <v>4339.1499999999996</v>
      </c>
      <c r="I202" s="101">
        <v>4972.92</v>
      </c>
    </row>
    <row r="203" spans="1:9" x14ac:dyDescent="0.35">
      <c r="A203" s="98" t="s">
        <v>60</v>
      </c>
      <c r="B203" s="105" t="s">
        <v>14</v>
      </c>
      <c r="C203" s="107" t="s">
        <v>20</v>
      </c>
      <c r="D203" s="101">
        <v>7697</v>
      </c>
      <c r="E203" s="101">
        <v>7717.55</v>
      </c>
      <c r="F203" s="101">
        <v>7549.62</v>
      </c>
      <c r="G203" s="101">
        <v>7518.44</v>
      </c>
      <c r="H203" s="101">
        <v>7497.52</v>
      </c>
      <c r="I203" s="101">
        <v>7351.7</v>
      </c>
    </row>
    <row r="204" spans="1:9" x14ac:dyDescent="0.35">
      <c r="A204" s="98" t="s">
        <v>60</v>
      </c>
      <c r="B204" s="105" t="s">
        <v>14</v>
      </c>
      <c r="C204" s="107" t="s">
        <v>36</v>
      </c>
      <c r="D204" s="101">
        <v>8679</v>
      </c>
      <c r="E204" s="101">
        <v>7726.45</v>
      </c>
      <c r="F204" s="101">
        <v>7734.54</v>
      </c>
      <c r="G204" s="101">
        <v>7556.79</v>
      </c>
      <c r="H204" s="101">
        <v>7505.32</v>
      </c>
      <c r="I204" s="101">
        <v>7485.56</v>
      </c>
    </row>
    <row r="205" spans="1:9" x14ac:dyDescent="0.35">
      <c r="A205" s="98" t="s">
        <v>60</v>
      </c>
      <c r="B205" s="105" t="s">
        <v>14</v>
      </c>
      <c r="C205" s="107" t="s">
        <v>21</v>
      </c>
      <c r="D205" s="101">
        <v>9338</v>
      </c>
      <c r="E205" s="101">
        <v>8395.32</v>
      </c>
      <c r="F205" s="101">
        <v>7557.69</v>
      </c>
      <c r="G205" s="101">
        <v>7495.59</v>
      </c>
      <c r="H205" s="101">
        <v>7301.18</v>
      </c>
      <c r="I205" s="101">
        <v>7235.45</v>
      </c>
    </row>
    <row r="206" spans="1:9" x14ac:dyDescent="0.35">
      <c r="A206" s="98" t="s">
        <v>60</v>
      </c>
      <c r="B206" s="105" t="s">
        <v>14</v>
      </c>
      <c r="C206" s="107" t="s">
        <v>22</v>
      </c>
      <c r="D206" s="101">
        <v>7502</v>
      </c>
      <c r="E206" s="101">
        <v>8184.37</v>
      </c>
      <c r="F206" s="101">
        <v>7487.75</v>
      </c>
      <c r="G206" s="101">
        <v>6785.77</v>
      </c>
      <c r="H206" s="101">
        <v>6647.97</v>
      </c>
      <c r="I206" s="101">
        <v>6455.49</v>
      </c>
    </row>
    <row r="207" spans="1:9" x14ac:dyDescent="0.35">
      <c r="A207" s="98" t="s">
        <v>60</v>
      </c>
      <c r="B207" s="105" t="s">
        <v>14</v>
      </c>
      <c r="C207" s="107" t="s">
        <v>23</v>
      </c>
      <c r="D207" s="101">
        <v>6720</v>
      </c>
      <c r="E207" s="101">
        <v>6011.46</v>
      </c>
      <c r="F207" s="101">
        <v>6655.65</v>
      </c>
      <c r="G207" s="101">
        <v>6270.91</v>
      </c>
      <c r="H207" s="101">
        <v>5745.92</v>
      </c>
      <c r="I207" s="101">
        <v>5566.42</v>
      </c>
    </row>
    <row r="208" spans="1:9" x14ac:dyDescent="0.35">
      <c r="A208" s="98" t="s">
        <v>60</v>
      </c>
      <c r="B208" s="105" t="s">
        <v>14</v>
      </c>
      <c r="C208" s="107" t="s">
        <v>24</v>
      </c>
      <c r="D208" s="101">
        <v>7430</v>
      </c>
      <c r="E208" s="101">
        <v>6647.17</v>
      </c>
      <c r="F208" s="101">
        <v>6621.6</v>
      </c>
      <c r="G208" s="101">
        <v>7148.43</v>
      </c>
      <c r="H208" s="101">
        <v>6860.4</v>
      </c>
      <c r="I208" s="101">
        <v>6399.39</v>
      </c>
    </row>
    <row r="209" spans="1:9" x14ac:dyDescent="0.35">
      <c r="A209" s="98" t="s">
        <v>60</v>
      </c>
      <c r="B209" s="105" t="s">
        <v>14</v>
      </c>
      <c r="C209" s="107" t="s">
        <v>25</v>
      </c>
      <c r="D209" s="101">
        <v>7170</v>
      </c>
      <c r="E209" s="101">
        <v>7442.72</v>
      </c>
      <c r="F209" s="101">
        <v>7024.01</v>
      </c>
      <c r="G209" s="101">
        <v>7077.87</v>
      </c>
      <c r="H209" s="101">
        <v>7497.95</v>
      </c>
      <c r="I209" s="101">
        <v>7244.05</v>
      </c>
    </row>
    <row r="210" spans="1:9" x14ac:dyDescent="0.35">
      <c r="A210" s="98" t="s">
        <v>60</v>
      </c>
      <c r="B210" s="105" t="s">
        <v>14</v>
      </c>
      <c r="C210" s="107" t="s">
        <v>26</v>
      </c>
      <c r="D210" s="101">
        <v>7147</v>
      </c>
      <c r="E210" s="101">
        <v>7307.7</v>
      </c>
      <c r="F210" s="101">
        <v>7460.69</v>
      </c>
      <c r="G210" s="101">
        <v>7100.85</v>
      </c>
      <c r="H210" s="101">
        <v>7148.09</v>
      </c>
      <c r="I210" s="101">
        <v>7496.92</v>
      </c>
    </row>
    <row r="211" spans="1:9" x14ac:dyDescent="0.35">
      <c r="A211" s="98" t="s">
        <v>60</v>
      </c>
      <c r="B211" s="105" t="s">
        <v>14</v>
      </c>
      <c r="C211" s="107" t="s">
        <v>27</v>
      </c>
      <c r="D211" s="101">
        <v>6973</v>
      </c>
      <c r="E211" s="101">
        <v>7364.59</v>
      </c>
      <c r="F211" s="101">
        <v>7474.62</v>
      </c>
      <c r="G211" s="101">
        <v>7512.77</v>
      </c>
      <c r="H211" s="101">
        <v>7173.17</v>
      </c>
      <c r="I211" s="101">
        <v>7217.11</v>
      </c>
    </row>
    <row r="212" spans="1:9" x14ac:dyDescent="0.35">
      <c r="A212" s="98" t="s">
        <v>60</v>
      </c>
      <c r="B212" s="105" t="s">
        <v>14</v>
      </c>
      <c r="C212" s="107" t="s">
        <v>28</v>
      </c>
      <c r="D212" s="101">
        <v>7807</v>
      </c>
      <c r="E212" s="101">
        <v>7174.67</v>
      </c>
      <c r="F212" s="101">
        <v>7638.81</v>
      </c>
      <c r="G212" s="101">
        <v>7703.05</v>
      </c>
      <c r="H212" s="101">
        <v>7670.29</v>
      </c>
      <c r="I212" s="101">
        <v>7348.79</v>
      </c>
    </row>
    <row r="213" spans="1:9" x14ac:dyDescent="0.35">
      <c r="A213" s="98" t="s">
        <v>60</v>
      </c>
      <c r="B213" s="105" t="s">
        <v>14</v>
      </c>
      <c r="C213" s="107" t="s">
        <v>29</v>
      </c>
      <c r="D213" s="109">
        <v>8662</v>
      </c>
      <c r="E213" s="109">
        <v>8014.45</v>
      </c>
      <c r="F213" s="109">
        <v>7450.12</v>
      </c>
      <c r="G213" s="109">
        <v>7959.19</v>
      </c>
      <c r="H213" s="109">
        <v>7993.78</v>
      </c>
      <c r="I213" s="109">
        <v>7922.26</v>
      </c>
    </row>
    <row r="214" spans="1:9" x14ac:dyDescent="0.35">
      <c r="A214" s="98" t="s">
        <v>60</v>
      </c>
      <c r="B214" s="105" t="s">
        <v>14</v>
      </c>
      <c r="C214" s="107" t="s">
        <v>30</v>
      </c>
      <c r="D214" s="109">
        <v>8871</v>
      </c>
      <c r="E214" s="109">
        <v>8804.35</v>
      </c>
      <c r="F214" s="109">
        <v>8279.73</v>
      </c>
      <c r="G214" s="109">
        <v>7756.5</v>
      </c>
      <c r="H214" s="109">
        <v>8306.01</v>
      </c>
      <c r="I214" s="109">
        <v>8333.27</v>
      </c>
    </row>
    <row r="215" spans="1:9" x14ac:dyDescent="0.35">
      <c r="A215" s="98" t="s">
        <v>60</v>
      </c>
      <c r="B215" s="105" t="s">
        <v>14</v>
      </c>
      <c r="C215" s="107" t="s">
        <v>31</v>
      </c>
      <c r="D215" s="109">
        <v>9055</v>
      </c>
      <c r="E215" s="109">
        <v>8915.5499999999993</v>
      </c>
      <c r="F215" s="109">
        <v>8860.73</v>
      </c>
      <c r="G215" s="109">
        <v>8423.7999999999993</v>
      </c>
      <c r="H215" s="109">
        <v>7945.68</v>
      </c>
      <c r="I215" s="109">
        <v>8530.7000000000007</v>
      </c>
    </row>
    <row r="216" spans="1:9" x14ac:dyDescent="0.35">
      <c r="A216" s="98" t="s">
        <v>60</v>
      </c>
      <c r="B216" s="105" t="s">
        <v>14</v>
      </c>
      <c r="C216" s="107" t="s">
        <v>32</v>
      </c>
      <c r="D216" s="109">
        <v>8156</v>
      </c>
      <c r="E216" s="109">
        <v>8803.4699999999993</v>
      </c>
      <c r="F216" s="109">
        <v>8699.57</v>
      </c>
      <c r="G216" s="109">
        <v>8655.7099999999991</v>
      </c>
      <c r="H216" s="109">
        <v>8295.43</v>
      </c>
      <c r="I216" s="109">
        <v>7876.48</v>
      </c>
    </row>
    <row r="217" spans="1:9" x14ac:dyDescent="0.35">
      <c r="A217" s="98" t="s">
        <v>60</v>
      </c>
      <c r="B217" s="105" t="s">
        <v>14</v>
      </c>
      <c r="C217" s="107" t="s">
        <v>33</v>
      </c>
      <c r="D217" s="109">
        <v>7220</v>
      </c>
      <c r="E217" s="109">
        <v>7699.18</v>
      </c>
      <c r="F217" s="109">
        <v>8322.7900000000009</v>
      </c>
      <c r="G217" s="109">
        <v>8263.83</v>
      </c>
      <c r="H217" s="109">
        <v>8240.85</v>
      </c>
      <c r="I217" s="109">
        <v>7952.61</v>
      </c>
    </row>
    <row r="218" spans="1:9" x14ac:dyDescent="0.35">
      <c r="A218" s="98" t="s">
        <v>60</v>
      </c>
      <c r="B218" s="105" t="s">
        <v>14</v>
      </c>
      <c r="C218" s="107" t="s">
        <v>34</v>
      </c>
      <c r="D218" s="109">
        <v>5248</v>
      </c>
      <c r="E218" s="109">
        <v>6498.01</v>
      </c>
      <c r="F218" s="109">
        <v>6934.36</v>
      </c>
      <c r="G218" s="109">
        <v>7533.31</v>
      </c>
      <c r="H218" s="109">
        <v>7520.16</v>
      </c>
      <c r="I218" s="109">
        <v>7539.94</v>
      </c>
    </row>
    <row r="219" spans="1:9" x14ac:dyDescent="0.35">
      <c r="A219" s="98" t="s">
        <v>60</v>
      </c>
      <c r="B219" s="105" t="s">
        <v>14</v>
      </c>
      <c r="C219" s="107" t="s">
        <v>35</v>
      </c>
      <c r="D219" s="109">
        <v>3471</v>
      </c>
      <c r="E219" s="109">
        <v>4313.4399999999996</v>
      </c>
      <c r="F219" s="109">
        <v>5384.71</v>
      </c>
      <c r="G219" s="109">
        <v>5780.3</v>
      </c>
      <c r="H219" s="109">
        <v>6336.39</v>
      </c>
      <c r="I219" s="109">
        <v>6372.67</v>
      </c>
    </row>
    <row r="220" spans="1:9" x14ac:dyDescent="0.35">
      <c r="A220" s="98" t="s">
        <v>60</v>
      </c>
      <c r="B220" s="105" t="s">
        <v>14</v>
      </c>
      <c r="C220" s="107" t="s">
        <v>13</v>
      </c>
      <c r="D220" s="109">
        <v>2920</v>
      </c>
      <c r="E220" s="109">
        <v>3799.46</v>
      </c>
      <c r="F220" s="109">
        <v>4916.87</v>
      </c>
      <c r="G220" s="109">
        <v>6324.97</v>
      </c>
      <c r="H220" s="109">
        <v>7390.33</v>
      </c>
      <c r="I220" s="109">
        <v>8393.75</v>
      </c>
    </row>
    <row r="221" spans="1:9" x14ac:dyDescent="0.35">
      <c r="A221" s="98" t="s">
        <v>61</v>
      </c>
      <c r="B221" s="105" t="s">
        <v>16</v>
      </c>
      <c r="C221" s="107" t="s">
        <v>20</v>
      </c>
      <c r="D221" s="109">
        <v>18265</v>
      </c>
      <c r="E221" s="109">
        <v>19822.650000000001</v>
      </c>
      <c r="F221" s="109">
        <v>21023.919999999998</v>
      </c>
      <c r="G221" s="109">
        <v>22708.61</v>
      </c>
      <c r="H221" s="109">
        <v>24672.16</v>
      </c>
      <c r="I221" s="109">
        <v>26242.720000000001</v>
      </c>
    </row>
    <row r="222" spans="1:9" x14ac:dyDescent="0.35">
      <c r="A222" s="98" t="s">
        <v>61</v>
      </c>
      <c r="B222" s="105" t="s">
        <v>16</v>
      </c>
      <c r="C222" s="107" t="s">
        <v>36</v>
      </c>
      <c r="D222" s="109">
        <v>20161</v>
      </c>
      <c r="E222" s="109">
        <v>20952.53</v>
      </c>
      <c r="F222" s="109">
        <v>22249.59</v>
      </c>
      <c r="G222" s="109">
        <v>23550.49</v>
      </c>
      <c r="H222" s="109">
        <v>25293.119999999999</v>
      </c>
      <c r="I222" s="109">
        <v>27284.84</v>
      </c>
    </row>
    <row r="223" spans="1:9" x14ac:dyDescent="0.35">
      <c r="A223" s="98" t="s">
        <v>61</v>
      </c>
      <c r="B223" s="105" t="s">
        <v>16</v>
      </c>
      <c r="C223" s="107" t="s">
        <v>21</v>
      </c>
      <c r="D223" s="109">
        <v>21065</v>
      </c>
      <c r="E223" s="109">
        <v>22730.58</v>
      </c>
      <c r="F223" s="109">
        <v>23197.08</v>
      </c>
      <c r="G223" s="109">
        <v>24498.91</v>
      </c>
      <c r="H223" s="109">
        <v>25846.87</v>
      </c>
      <c r="I223" s="109">
        <v>27619.55</v>
      </c>
    </row>
    <row r="224" spans="1:9" x14ac:dyDescent="0.35">
      <c r="A224" s="98" t="s">
        <v>61</v>
      </c>
      <c r="B224" s="105" t="s">
        <v>16</v>
      </c>
      <c r="C224" s="107" t="s">
        <v>22</v>
      </c>
      <c r="D224" s="109">
        <v>19300</v>
      </c>
      <c r="E224" s="109">
        <v>23801.55</v>
      </c>
      <c r="F224" s="109">
        <v>25337.91</v>
      </c>
      <c r="G224" s="109">
        <v>25785.19</v>
      </c>
      <c r="H224" s="109">
        <v>27080.22</v>
      </c>
      <c r="I224" s="109">
        <v>28453.58</v>
      </c>
    </row>
    <row r="225" spans="1:9" x14ac:dyDescent="0.35">
      <c r="A225" s="98" t="s">
        <v>61</v>
      </c>
      <c r="B225" s="105" t="s">
        <v>16</v>
      </c>
      <c r="C225" s="107" t="s">
        <v>23</v>
      </c>
      <c r="D225" s="109">
        <v>20235</v>
      </c>
      <c r="E225" s="109">
        <v>22529.13</v>
      </c>
      <c r="F225" s="109">
        <v>27163.71</v>
      </c>
      <c r="G225" s="109">
        <v>28782</v>
      </c>
      <c r="H225" s="109">
        <v>29237.01</v>
      </c>
      <c r="I225" s="109">
        <v>30486.16</v>
      </c>
    </row>
    <row r="226" spans="1:9" x14ac:dyDescent="0.35">
      <c r="A226" s="98" t="s">
        <v>61</v>
      </c>
      <c r="B226" s="105" t="s">
        <v>16</v>
      </c>
      <c r="C226" s="107" t="s">
        <v>24</v>
      </c>
      <c r="D226" s="109">
        <v>21872</v>
      </c>
      <c r="E226" s="109">
        <v>23049.8</v>
      </c>
      <c r="F226" s="109">
        <v>26027.22</v>
      </c>
      <c r="G226" s="109">
        <v>30157.8</v>
      </c>
      <c r="H226" s="109">
        <v>31738.01</v>
      </c>
      <c r="I226" s="109">
        <v>32265.7</v>
      </c>
    </row>
    <row r="227" spans="1:9" x14ac:dyDescent="0.35">
      <c r="A227" s="98" t="s">
        <v>61</v>
      </c>
      <c r="B227" s="105" t="s">
        <v>16</v>
      </c>
      <c r="C227" s="107" t="s">
        <v>25</v>
      </c>
      <c r="D227" s="109">
        <v>22066</v>
      </c>
      <c r="E227" s="109">
        <v>24057.53</v>
      </c>
      <c r="F227" s="109">
        <v>25374.91</v>
      </c>
      <c r="G227" s="109">
        <v>28143.45</v>
      </c>
      <c r="H227" s="109">
        <v>31892.22</v>
      </c>
      <c r="I227" s="109">
        <v>33398.43</v>
      </c>
    </row>
    <row r="228" spans="1:9" x14ac:dyDescent="0.35">
      <c r="A228" s="98" t="s">
        <v>61</v>
      </c>
      <c r="B228" s="105" t="s">
        <v>16</v>
      </c>
      <c r="C228" s="107" t="s">
        <v>26</v>
      </c>
      <c r="D228" s="109">
        <v>22007</v>
      </c>
      <c r="E228" s="109">
        <v>24406.06</v>
      </c>
      <c r="F228" s="109">
        <v>25955.83</v>
      </c>
      <c r="G228" s="109">
        <v>27317.86</v>
      </c>
      <c r="H228" s="109">
        <v>29974.81</v>
      </c>
      <c r="I228" s="109">
        <v>33573.71</v>
      </c>
    </row>
    <row r="229" spans="1:9" x14ac:dyDescent="0.35">
      <c r="A229" s="98" t="s">
        <v>61</v>
      </c>
      <c r="B229" s="105" t="s">
        <v>16</v>
      </c>
      <c r="C229" s="107" t="s">
        <v>27</v>
      </c>
      <c r="D229" s="109">
        <v>20603</v>
      </c>
      <c r="E229" s="109">
        <v>24397.74</v>
      </c>
      <c r="F229" s="109">
        <v>26174.37</v>
      </c>
      <c r="G229" s="109">
        <v>27749.91</v>
      </c>
      <c r="H229" s="109">
        <v>29125.86</v>
      </c>
      <c r="I229" s="109">
        <v>31731.8</v>
      </c>
    </row>
    <row r="230" spans="1:9" x14ac:dyDescent="0.35">
      <c r="A230" s="98" t="s">
        <v>61</v>
      </c>
      <c r="B230" s="105" t="s">
        <v>16</v>
      </c>
      <c r="C230" s="107" t="s">
        <v>28</v>
      </c>
      <c r="D230" s="109">
        <v>21761</v>
      </c>
      <c r="E230" s="109">
        <v>22338.92</v>
      </c>
      <c r="F230" s="109">
        <v>25671.08</v>
      </c>
      <c r="G230" s="109">
        <v>27489.55</v>
      </c>
      <c r="H230" s="109">
        <v>29063.91</v>
      </c>
      <c r="I230" s="109">
        <v>30428.93</v>
      </c>
    </row>
    <row r="231" spans="1:9" x14ac:dyDescent="0.35">
      <c r="A231" s="98" t="s">
        <v>61</v>
      </c>
      <c r="B231" s="105" t="s">
        <v>16</v>
      </c>
      <c r="C231" s="107" t="s">
        <v>29</v>
      </c>
      <c r="D231" s="109">
        <v>20596</v>
      </c>
      <c r="E231" s="109">
        <v>22890.73</v>
      </c>
      <c r="F231" s="109">
        <v>23000.18</v>
      </c>
      <c r="G231" s="109">
        <v>26445.77</v>
      </c>
      <c r="H231" s="109">
        <v>28282.31</v>
      </c>
      <c r="I231" s="109">
        <v>29834.03</v>
      </c>
    </row>
    <row r="232" spans="1:9" x14ac:dyDescent="0.35">
      <c r="A232" s="98" t="s">
        <v>61</v>
      </c>
      <c r="B232" s="105" t="s">
        <v>16</v>
      </c>
      <c r="C232" s="107" t="s">
        <v>30</v>
      </c>
      <c r="D232" s="109">
        <v>19075</v>
      </c>
      <c r="E232" s="109">
        <v>21362.31</v>
      </c>
      <c r="F232" s="109">
        <v>22956.87</v>
      </c>
      <c r="G232" s="109">
        <v>23234.02</v>
      </c>
      <c r="H232" s="109">
        <v>26728.83</v>
      </c>
      <c r="I232" s="109">
        <v>28551.98</v>
      </c>
    </row>
    <row r="233" spans="1:9" x14ac:dyDescent="0.35">
      <c r="A233" s="98" t="s">
        <v>61</v>
      </c>
      <c r="B233" s="105" t="s">
        <v>16</v>
      </c>
      <c r="C233" s="106" t="s">
        <v>31</v>
      </c>
      <c r="D233" s="101">
        <v>17244</v>
      </c>
      <c r="E233" s="101">
        <v>19813.13</v>
      </c>
      <c r="F233" s="101">
        <v>21463.79</v>
      </c>
      <c r="G233" s="101">
        <v>23023.16</v>
      </c>
      <c r="H233" s="101">
        <v>23435.29</v>
      </c>
      <c r="I233" s="101">
        <v>26958.799999999999</v>
      </c>
    </row>
    <row r="234" spans="1:9" x14ac:dyDescent="0.35">
      <c r="A234" s="98" t="s">
        <v>61</v>
      </c>
      <c r="B234" s="105" t="s">
        <v>16</v>
      </c>
      <c r="C234" s="106" t="s">
        <v>32</v>
      </c>
      <c r="D234" s="101">
        <v>15211</v>
      </c>
      <c r="E234" s="101">
        <v>17797.060000000001</v>
      </c>
      <c r="F234" s="101">
        <v>19763.57</v>
      </c>
      <c r="G234" s="101">
        <v>21393.97</v>
      </c>
      <c r="H234" s="101">
        <v>22926.34</v>
      </c>
      <c r="I234" s="101">
        <v>23454.29</v>
      </c>
    </row>
    <row r="235" spans="1:9" x14ac:dyDescent="0.35">
      <c r="A235" s="98" t="s">
        <v>61</v>
      </c>
      <c r="B235" s="105" t="s">
        <v>16</v>
      </c>
      <c r="C235" s="106" t="s">
        <v>33</v>
      </c>
      <c r="D235" s="101">
        <v>15043</v>
      </c>
      <c r="E235" s="101">
        <v>15323.42</v>
      </c>
      <c r="F235" s="101">
        <v>17443.990000000002</v>
      </c>
      <c r="G235" s="101">
        <v>19351.88</v>
      </c>
      <c r="H235" s="101">
        <v>20964.36</v>
      </c>
      <c r="I235" s="101">
        <v>22475.5</v>
      </c>
    </row>
    <row r="236" spans="1:9" x14ac:dyDescent="0.35">
      <c r="A236" s="98" t="s">
        <v>61</v>
      </c>
      <c r="B236" s="105" t="s">
        <v>16</v>
      </c>
      <c r="C236" s="106" t="s">
        <v>34</v>
      </c>
      <c r="D236" s="101">
        <v>10848</v>
      </c>
      <c r="E236" s="101">
        <v>14197.52</v>
      </c>
      <c r="F236" s="101">
        <v>14347.86</v>
      </c>
      <c r="G236" s="101">
        <v>16441.650000000001</v>
      </c>
      <c r="H236" s="101">
        <v>18275.669999999998</v>
      </c>
      <c r="I236" s="101">
        <v>19872.53</v>
      </c>
    </row>
    <row r="237" spans="1:9" x14ac:dyDescent="0.35">
      <c r="A237" s="98" t="s">
        <v>61</v>
      </c>
      <c r="B237" s="105" t="s">
        <v>16</v>
      </c>
      <c r="C237" s="106" t="s">
        <v>35</v>
      </c>
      <c r="D237" s="101">
        <v>6644</v>
      </c>
      <c r="E237" s="101">
        <v>9300.56</v>
      </c>
      <c r="F237" s="101">
        <v>12046.11</v>
      </c>
      <c r="G237" s="101">
        <v>12429.57</v>
      </c>
      <c r="H237" s="101">
        <v>14394.88</v>
      </c>
      <c r="I237" s="101">
        <v>16086.97</v>
      </c>
    </row>
    <row r="238" spans="1:9" x14ac:dyDescent="0.35">
      <c r="A238" s="98" t="s">
        <v>61</v>
      </c>
      <c r="B238" s="105" t="s">
        <v>16</v>
      </c>
      <c r="C238" s="106" t="s">
        <v>13</v>
      </c>
      <c r="D238" s="101">
        <v>5295</v>
      </c>
      <c r="E238" s="101">
        <v>7318.71</v>
      </c>
      <c r="F238" s="101">
        <v>10316.33</v>
      </c>
      <c r="G238" s="101">
        <v>13985.84</v>
      </c>
      <c r="H238" s="101">
        <v>16293.43</v>
      </c>
      <c r="I238" s="101">
        <v>19022.32</v>
      </c>
    </row>
    <row r="239" spans="1:9" x14ac:dyDescent="0.35">
      <c r="A239" s="98" t="s">
        <v>61</v>
      </c>
      <c r="B239" s="105" t="s">
        <v>15</v>
      </c>
      <c r="C239" s="106" t="s">
        <v>20</v>
      </c>
      <c r="D239" s="101">
        <v>17022</v>
      </c>
      <c r="E239" s="101">
        <v>18572.73</v>
      </c>
      <c r="F239" s="101">
        <v>19700.93</v>
      </c>
      <c r="G239" s="101">
        <v>21279.48</v>
      </c>
      <c r="H239" s="101">
        <v>23118.79</v>
      </c>
      <c r="I239" s="101">
        <v>24589.439999999999</v>
      </c>
    </row>
    <row r="240" spans="1:9" x14ac:dyDescent="0.35">
      <c r="A240" s="98" t="s">
        <v>61</v>
      </c>
      <c r="B240" s="105" t="s">
        <v>15</v>
      </c>
      <c r="C240" s="106" t="s">
        <v>36</v>
      </c>
      <c r="D240" s="101">
        <v>19144</v>
      </c>
      <c r="E240" s="101">
        <v>19140.009999999998</v>
      </c>
      <c r="F240" s="101">
        <v>20427.82</v>
      </c>
      <c r="G240" s="101">
        <v>21626.21</v>
      </c>
      <c r="H240" s="101">
        <v>23227.67</v>
      </c>
      <c r="I240" s="101">
        <v>25055.37</v>
      </c>
    </row>
    <row r="241" spans="1:9" x14ac:dyDescent="0.35">
      <c r="A241" s="98" t="s">
        <v>61</v>
      </c>
      <c r="B241" s="105" t="s">
        <v>15</v>
      </c>
      <c r="C241" s="106" t="s">
        <v>21</v>
      </c>
      <c r="D241" s="101">
        <v>19993</v>
      </c>
      <c r="E241" s="101">
        <v>21418</v>
      </c>
      <c r="F241" s="101">
        <v>21237.07</v>
      </c>
      <c r="G241" s="101">
        <v>22518.9</v>
      </c>
      <c r="H241" s="101">
        <v>23756.15</v>
      </c>
      <c r="I241" s="101">
        <v>25379.25</v>
      </c>
    </row>
    <row r="242" spans="1:9" x14ac:dyDescent="0.35">
      <c r="A242" s="98" t="s">
        <v>61</v>
      </c>
      <c r="B242" s="105" t="s">
        <v>15</v>
      </c>
      <c r="C242" s="106" t="s">
        <v>22</v>
      </c>
      <c r="D242" s="101">
        <v>18698</v>
      </c>
      <c r="E242" s="101">
        <v>22595.3</v>
      </c>
      <c r="F242" s="101">
        <v>23812.61</v>
      </c>
      <c r="G242" s="101">
        <v>23738.400000000001</v>
      </c>
      <c r="H242" s="101">
        <v>25002.44</v>
      </c>
      <c r="I242" s="101">
        <v>26260.080000000002</v>
      </c>
    </row>
    <row r="243" spans="1:9" x14ac:dyDescent="0.35">
      <c r="A243" s="98" t="s">
        <v>61</v>
      </c>
      <c r="B243" s="105" t="s">
        <v>15</v>
      </c>
      <c r="C243" s="106" t="s">
        <v>23</v>
      </c>
      <c r="D243" s="101">
        <v>20861</v>
      </c>
      <c r="E243" s="101">
        <v>22302.5</v>
      </c>
      <c r="F243" s="101">
        <v>26608.31</v>
      </c>
      <c r="G243" s="101">
        <v>27978.59</v>
      </c>
      <c r="H243" s="101">
        <v>28082.41</v>
      </c>
      <c r="I243" s="101">
        <v>29316.93</v>
      </c>
    </row>
    <row r="244" spans="1:9" x14ac:dyDescent="0.35">
      <c r="A244" s="98" t="s">
        <v>61</v>
      </c>
      <c r="B244" s="105" t="s">
        <v>15</v>
      </c>
      <c r="C244" s="106" t="s">
        <v>24</v>
      </c>
      <c r="D244" s="101">
        <v>22792</v>
      </c>
      <c r="E244" s="101">
        <v>23748.27</v>
      </c>
      <c r="F244" s="101">
        <v>26363.119999999999</v>
      </c>
      <c r="G244" s="101">
        <v>30356.16</v>
      </c>
      <c r="H244" s="101">
        <v>31809.48</v>
      </c>
      <c r="I244" s="101">
        <v>32147.65</v>
      </c>
    </row>
    <row r="245" spans="1:9" x14ac:dyDescent="0.35">
      <c r="A245" s="98" t="s">
        <v>61</v>
      </c>
      <c r="B245" s="105" t="s">
        <v>15</v>
      </c>
      <c r="C245" s="106" t="s">
        <v>25</v>
      </c>
      <c r="D245" s="101">
        <v>23680</v>
      </c>
      <c r="E245" s="101">
        <v>25362.59</v>
      </c>
      <c r="F245" s="101">
        <v>26561.59</v>
      </c>
      <c r="G245" s="101">
        <v>29191.54</v>
      </c>
      <c r="H245" s="101">
        <v>32905.97</v>
      </c>
      <c r="I245" s="101">
        <v>34372.589999999997</v>
      </c>
    </row>
    <row r="246" spans="1:9" x14ac:dyDescent="0.35">
      <c r="A246" s="98" t="s">
        <v>61</v>
      </c>
      <c r="B246" s="105" t="s">
        <v>15</v>
      </c>
      <c r="C246" s="106" t="s">
        <v>26</v>
      </c>
      <c r="D246" s="101">
        <v>23341</v>
      </c>
      <c r="E246" s="101">
        <v>26022.1</v>
      </c>
      <c r="F246" s="101">
        <v>27396</v>
      </c>
      <c r="G246" s="101">
        <v>28644.85</v>
      </c>
      <c r="H246" s="101">
        <v>31245.39</v>
      </c>
      <c r="I246" s="101">
        <v>34853.230000000003</v>
      </c>
    </row>
    <row r="247" spans="1:9" x14ac:dyDescent="0.35">
      <c r="A247" s="98" t="s">
        <v>61</v>
      </c>
      <c r="B247" s="105" t="s">
        <v>15</v>
      </c>
      <c r="C247" s="106" t="s">
        <v>27</v>
      </c>
      <c r="D247" s="101">
        <v>22232</v>
      </c>
      <c r="E247" s="101">
        <v>25804.45</v>
      </c>
      <c r="F247" s="101">
        <v>28031.69</v>
      </c>
      <c r="G247" s="101">
        <v>29500.42</v>
      </c>
      <c r="H247" s="101">
        <v>30754.05</v>
      </c>
      <c r="I247" s="101">
        <v>33352.93</v>
      </c>
    </row>
    <row r="248" spans="1:9" x14ac:dyDescent="0.35">
      <c r="A248" s="98" t="s">
        <v>61</v>
      </c>
      <c r="B248" s="105" t="s">
        <v>15</v>
      </c>
      <c r="C248" s="106" t="s">
        <v>28</v>
      </c>
      <c r="D248" s="101">
        <v>22878</v>
      </c>
      <c r="E248" s="101">
        <v>24466.720000000001</v>
      </c>
      <c r="F248" s="101">
        <v>27807.24</v>
      </c>
      <c r="G248" s="101">
        <v>30146.09</v>
      </c>
      <c r="H248" s="101">
        <v>31665.06</v>
      </c>
      <c r="I248" s="101">
        <v>32920.480000000003</v>
      </c>
    </row>
    <row r="249" spans="1:9" x14ac:dyDescent="0.35">
      <c r="A249" s="98" t="s">
        <v>61</v>
      </c>
      <c r="B249" s="105" t="s">
        <v>15</v>
      </c>
      <c r="C249" s="106" t="s">
        <v>29</v>
      </c>
      <c r="D249" s="101">
        <v>21827</v>
      </c>
      <c r="E249" s="101">
        <v>24396.42</v>
      </c>
      <c r="F249" s="101">
        <v>25466.63</v>
      </c>
      <c r="G249" s="101">
        <v>29002.39</v>
      </c>
      <c r="H249" s="101">
        <v>31388.62</v>
      </c>
      <c r="I249" s="101">
        <v>32912.449999999997</v>
      </c>
    </row>
    <row r="250" spans="1:9" x14ac:dyDescent="0.35">
      <c r="A250" s="98" t="s">
        <v>61</v>
      </c>
      <c r="B250" s="105" t="s">
        <v>15</v>
      </c>
      <c r="C250" s="106" t="s">
        <v>30</v>
      </c>
      <c r="D250" s="101">
        <v>20328</v>
      </c>
      <c r="E250" s="101">
        <v>22800.61</v>
      </c>
      <c r="F250" s="101">
        <v>24702.22</v>
      </c>
      <c r="G250" s="101">
        <v>25835.360000000001</v>
      </c>
      <c r="H250" s="101">
        <v>29456.78</v>
      </c>
      <c r="I250" s="101">
        <v>31833.439999999999</v>
      </c>
    </row>
    <row r="251" spans="1:9" x14ac:dyDescent="0.35">
      <c r="A251" s="98" t="s">
        <v>61</v>
      </c>
      <c r="B251" s="105" t="s">
        <v>15</v>
      </c>
      <c r="C251" s="106" t="s">
        <v>31</v>
      </c>
      <c r="D251" s="101">
        <v>19385</v>
      </c>
      <c r="E251" s="101">
        <v>21180.29</v>
      </c>
      <c r="F251" s="101">
        <v>23076.17</v>
      </c>
      <c r="G251" s="101">
        <v>24910.43</v>
      </c>
      <c r="H251" s="101">
        <v>26087.14</v>
      </c>
      <c r="I251" s="101">
        <v>29754.76</v>
      </c>
    </row>
    <row r="252" spans="1:9" x14ac:dyDescent="0.35">
      <c r="A252" s="98" t="s">
        <v>61</v>
      </c>
      <c r="B252" s="105" t="s">
        <v>15</v>
      </c>
      <c r="C252" s="106" t="s">
        <v>32</v>
      </c>
      <c r="D252" s="101">
        <v>17250</v>
      </c>
      <c r="E252" s="101">
        <v>20096.740000000002</v>
      </c>
      <c r="F252" s="101">
        <v>21469.39</v>
      </c>
      <c r="G252" s="101">
        <v>23342.7</v>
      </c>
      <c r="H252" s="101">
        <v>25129.86</v>
      </c>
      <c r="I252" s="101">
        <v>26343.39</v>
      </c>
    </row>
    <row r="253" spans="1:9" x14ac:dyDescent="0.35">
      <c r="A253" s="98" t="s">
        <v>61</v>
      </c>
      <c r="B253" s="105" t="s">
        <v>15</v>
      </c>
      <c r="C253" s="106" t="s">
        <v>33</v>
      </c>
      <c r="D253" s="101">
        <v>16263</v>
      </c>
      <c r="E253" s="101">
        <v>17537.150000000001</v>
      </c>
      <c r="F253" s="101">
        <v>20006.810000000001</v>
      </c>
      <c r="G253" s="101">
        <v>21441.86</v>
      </c>
      <c r="H253" s="101">
        <v>23304.65</v>
      </c>
      <c r="I253" s="101">
        <v>25051.91</v>
      </c>
    </row>
    <row r="254" spans="1:9" x14ac:dyDescent="0.35">
      <c r="A254" s="98" t="s">
        <v>61</v>
      </c>
      <c r="B254" s="105" t="s">
        <v>15</v>
      </c>
      <c r="C254" s="106" t="s">
        <v>34</v>
      </c>
      <c r="D254" s="101">
        <v>11428</v>
      </c>
      <c r="E254" s="101">
        <v>15786.63</v>
      </c>
      <c r="F254" s="101">
        <v>16854.810000000001</v>
      </c>
      <c r="G254" s="101">
        <v>19336.900000000001</v>
      </c>
      <c r="H254" s="101">
        <v>20818.419999999998</v>
      </c>
      <c r="I254" s="101">
        <v>22677.1</v>
      </c>
    </row>
    <row r="255" spans="1:9" x14ac:dyDescent="0.35">
      <c r="A255" s="98" t="s">
        <v>61</v>
      </c>
      <c r="B255" s="105" t="s">
        <v>15</v>
      </c>
      <c r="C255" s="106" t="s">
        <v>35</v>
      </c>
      <c r="D255" s="101">
        <v>7477</v>
      </c>
      <c r="E255" s="101">
        <v>10409.280000000001</v>
      </c>
      <c r="F255" s="101">
        <v>14202.28</v>
      </c>
      <c r="G255" s="101">
        <v>15363.07</v>
      </c>
      <c r="H255" s="101">
        <v>17778.400000000001</v>
      </c>
      <c r="I255" s="101">
        <v>19264.759999999998</v>
      </c>
    </row>
    <row r="256" spans="1:9" x14ac:dyDescent="0.35">
      <c r="A256" s="98" t="s">
        <v>61</v>
      </c>
      <c r="B256" s="105" t="s">
        <v>15</v>
      </c>
      <c r="C256" s="106" t="s">
        <v>13</v>
      </c>
      <c r="D256" s="101">
        <v>7769</v>
      </c>
      <c r="E256" s="101">
        <v>10152.69</v>
      </c>
      <c r="F256" s="101">
        <v>13818.88</v>
      </c>
      <c r="G256" s="101">
        <v>19105.419999999998</v>
      </c>
      <c r="H256" s="101">
        <v>23345.86</v>
      </c>
      <c r="I256" s="101">
        <v>27794.95</v>
      </c>
    </row>
    <row r="257" spans="1:9" x14ac:dyDescent="0.35">
      <c r="A257" s="98" t="s">
        <v>61</v>
      </c>
      <c r="B257" s="105" t="s">
        <v>14</v>
      </c>
      <c r="C257" s="107" t="s">
        <v>20</v>
      </c>
      <c r="D257" s="101">
        <v>35287</v>
      </c>
      <c r="E257" s="101">
        <v>38395.379999999997</v>
      </c>
      <c r="F257" s="101">
        <v>40724.839999999997</v>
      </c>
      <c r="G257" s="101">
        <v>43988.09</v>
      </c>
      <c r="H257" s="101">
        <v>47790.95</v>
      </c>
      <c r="I257" s="101">
        <v>50832.160000000003</v>
      </c>
    </row>
    <row r="258" spans="1:9" x14ac:dyDescent="0.35">
      <c r="A258" s="98" t="s">
        <v>61</v>
      </c>
      <c r="B258" s="105" t="s">
        <v>14</v>
      </c>
      <c r="C258" s="108" t="s">
        <v>36</v>
      </c>
      <c r="D258" s="101">
        <v>39305</v>
      </c>
      <c r="E258" s="101">
        <v>40092.54</v>
      </c>
      <c r="F258" s="101">
        <v>42677.41</v>
      </c>
      <c r="G258" s="101">
        <v>45176.7</v>
      </c>
      <c r="H258" s="101">
        <v>48520.78</v>
      </c>
      <c r="I258" s="101">
        <v>52340.21</v>
      </c>
    </row>
    <row r="259" spans="1:9" x14ac:dyDescent="0.35">
      <c r="A259" s="98" t="s">
        <v>61</v>
      </c>
      <c r="B259" s="105" t="s">
        <v>14</v>
      </c>
      <c r="C259" s="107" t="s">
        <v>21</v>
      </c>
      <c r="D259" s="101">
        <v>41058</v>
      </c>
      <c r="E259" s="101">
        <v>44148.59</v>
      </c>
      <c r="F259" s="101">
        <v>44434.15</v>
      </c>
      <c r="G259" s="101">
        <v>47017.8</v>
      </c>
      <c r="H259" s="101">
        <v>49603.02</v>
      </c>
      <c r="I259" s="101">
        <v>52998.8</v>
      </c>
    </row>
    <row r="260" spans="1:9" x14ac:dyDescent="0.35">
      <c r="A260" s="98" t="s">
        <v>61</v>
      </c>
      <c r="B260" s="105" t="s">
        <v>14</v>
      </c>
      <c r="C260" s="107" t="s">
        <v>22</v>
      </c>
      <c r="D260" s="101">
        <v>37998</v>
      </c>
      <c r="E260" s="101">
        <v>46396.85</v>
      </c>
      <c r="F260" s="101">
        <v>49150.52</v>
      </c>
      <c r="G260" s="101">
        <v>49523.59</v>
      </c>
      <c r="H260" s="101">
        <v>52082.67</v>
      </c>
      <c r="I260" s="101">
        <v>54713.66</v>
      </c>
    </row>
    <row r="261" spans="1:9" x14ac:dyDescent="0.35">
      <c r="A261" s="98" t="s">
        <v>61</v>
      </c>
      <c r="B261" s="105" t="s">
        <v>14</v>
      </c>
      <c r="C261" s="107" t="s">
        <v>23</v>
      </c>
      <c r="D261" s="101">
        <v>41096</v>
      </c>
      <c r="E261" s="101">
        <v>44831.63</v>
      </c>
      <c r="F261" s="101">
        <v>53772.01</v>
      </c>
      <c r="G261" s="101">
        <v>56760.59</v>
      </c>
      <c r="H261" s="101">
        <v>57319.42</v>
      </c>
      <c r="I261" s="101">
        <v>59803.09</v>
      </c>
    </row>
    <row r="262" spans="1:9" x14ac:dyDescent="0.35">
      <c r="A262" s="98" t="s">
        <v>61</v>
      </c>
      <c r="B262" s="105" t="s">
        <v>14</v>
      </c>
      <c r="C262" s="107" t="s">
        <v>24</v>
      </c>
      <c r="D262" s="101">
        <v>44664</v>
      </c>
      <c r="E262" s="101">
        <v>46798.07</v>
      </c>
      <c r="F262" s="101">
        <v>52390.34</v>
      </c>
      <c r="G262" s="101">
        <v>60513.96</v>
      </c>
      <c r="H262" s="101">
        <v>63547.49</v>
      </c>
      <c r="I262" s="101">
        <v>64413.35</v>
      </c>
    </row>
    <row r="263" spans="1:9" x14ac:dyDescent="0.35">
      <c r="A263" s="98" t="s">
        <v>61</v>
      </c>
      <c r="B263" s="105" t="s">
        <v>14</v>
      </c>
      <c r="C263" s="107" t="s">
        <v>25</v>
      </c>
      <c r="D263" s="101">
        <v>45746</v>
      </c>
      <c r="E263" s="101">
        <v>49420.12</v>
      </c>
      <c r="F263" s="101">
        <v>51936.5</v>
      </c>
      <c r="G263" s="101">
        <v>57334.99</v>
      </c>
      <c r="H263" s="101">
        <v>64798.2</v>
      </c>
      <c r="I263" s="101">
        <v>67771.02</v>
      </c>
    </row>
    <row r="264" spans="1:9" x14ac:dyDescent="0.35">
      <c r="A264" s="98" t="s">
        <v>61</v>
      </c>
      <c r="B264" s="105" t="s">
        <v>14</v>
      </c>
      <c r="C264" s="107" t="s">
        <v>26</v>
      </c>
      <c r="D264" s="101">
        <v>45348</v>
      </c>
      <c r="E264" s="101">
        <v>50428.160000000003</v>
      </c>
      <c r="F264" s="101">
        <v>53351.839999999997</v>
      </c>
      <c r="G264" s="101">
        <v>55962.720000000001</v>
      </c>
      <c r="H264" s="101">
        <v>61220.2</v>
      </c>
      <c r="I264" s="101">
        <v>68426.94</v>
      </c>
    </row>
    <row r="265" spans="1:9" x14ac:dyDescent="0.35">
      <c r="A265" s="98" t="s">
        <v>61</v>
      </c>
      <c r="B265" s="105" t="s">
        <v>14</v>
      </c>
      <c r="C265" s="107" t="s">
        <v>27</v>
      </c>
      <c r="D265" s="101">
        <v>42835</v>
      </c>
      <c r="E265" s="101">
        <v>50202.18</v>
      </c>
      <c r="F265" s="101">
        <v>54206.06</v>
      </c>
      <c r="G265" s="101">
        <v>57250.32</v>
      </c>
      <c r="H265" s="101">
        <v>59879.91</v>
      </c>
      <c r="I265" s="101">
        <v>65084.73</v>
      </c>
    </row>
    <row r="266" spans="1:9" x14ac:dyDescent="0.35">
      <c r="A266" s="98" t="s">
        <v>61</v>
      </c>
      <c r="B266" s="105" t="s">
        <v>14</v>
      </c>
      <c r="C266" s="107" t="s">
        <v>28</v>
      </c>
      <c r="D266" s="101">
        <v>44639</v>
      </c>
      <c r="E266" s="101">
        <v>46805.64</v>
      </c>
      <c r="F266" s="101">
        <v>53478.32</v>
      </c>
      <c r="G266" s="101">
        <v>57635.64</v>
      </c>
      <c r="H266" s="101">
        <v>60728.97</v>
      </c>
      <c r="I266" s="101">
        <v>63349.41</v>
      </c>
    </row>
    <row r="267" spans="1:9" x14ac:dyDescent="0.35">
      <c r="A267" s="98" t="s">
        <v>61</v>
      </c>
      <c r="B267" s="105" t="s">
        <v>14</v>
      </c>
      <c r="C267" s="107" t="s">
        <v>29</v>
      </c>
      <c r="D267" s="101">
        <v>42423</v>
      </c>
      <c r="E267" s="101">
        <v>47287.15</v>
      </c>
      <c r="F267" s="101">
        <v>48466.81</v>
      </c>
      <c r="G267" s="101">
        <v>55448.15</v>
      </c>
      <c r="H267" s="101">
        <v>59670.94</v>
      </c>
      <c r="I267" s="101">
        <v>62746.48</v>
      </c>
    </row>
    <row r="268" spans="1:9" x14ac:dyDescent="0.35">
      <c r="A268" s="98" t="s">
        <v>61</v>
      </c>
      <c r="B268" s="105" t="s">
        <v>14</v>
      </c>
      <c r="C268" s="107" t="s">
        <v>30</v>
      </c>
      <c r="D268" s="101">
        <v>39403</v>
      </c>
      <c r="E268" s="101">
        <v>44162.93</v>
      </c>
      <c r="F268" s="101">
        <v>47659.1</v>
      </c>
      <c r="G268" s="101">
        <v>49069.38</v>
      </c>
      <c r="H268" s="101">
        <v>56185.61</v>
      </c>
      <c r="I268" s="101">
        <v>60385.42</v>
      </c>
    </row>
    <row r="269" spans="1:9" x14ac:dyDescent="0.35">
      <c r="A269" s="98" t="s">
        <v>61</v>
      </c>
      <c r="B269" s="105" t="s">
        <v>14</v>
      </c>
      <c r="C269" s="107" t="s">
        <v>31</v>
      </c>
      <c r="D269" s="101">
        <v>36629</v>
      </c>
      <c r="E269" s="101">
        <v>40993.42</v>
      </c>
      <c r="F269" s="101">
        <v>44539.96</v>
      </c>
      <c r="G269" s="101">
        <v>47933.59</v>
      </c>
      <c r="H269" s="101">
        <v>49522.44</v>
      </c>
      <c r="I269" s="101">
        <v>56713.56</v>
      </c>
    </row>
    <row r="270" spans="1:9" x14ac:dyDescent="0.35">
      <c r="A270" s="98" t="s">
        <v>61</v>
      </c>
      <c r="B270" s="105" t="s">
        <v>14</v>
      </c>
      <c r="C270" s="107" t="s">
        <v>32</v>
      </c>
      <c r="D270" s="109">
        <v>32461</v>
      </c>
      <c r="E270" s="109">
        <v>37893.800000000003</v>
      </c>
      <c r="F270" s="109">
        <v>41232.959999999999</v>
      </c>
      <c r="G270" s="109">
        <v>44736.67</v>
      </c>
      <c r="H270" s="109">
        <v>48056.2</v>
      </c>
      <c r="I270" s="109">
        <v>49797.68</v>
      </c>
    </row>
    <row r="271" spans="1:9" x14ac:dyDescent="0.35">
      <c r="A271" s="98" t="s">
        <v>61</v>
      </c>
      <c r="B271" s="105" t="s">
        <v>14</v>
      </c>
      <c r="C271" s="107" t="s">
        <v>33</v>
      </c>
      <c r="D271" s="109">
        <v>31306</v>
      </c>
      <c r="E271" s="109">
        <v>32860.57</v>
      </c>
      <c r="F271" s="109">
        <v>37450.800000000003</v>
      </c>
      <c r="G271" s="109">
        <v>40793.74</v>
      </c>
      <c r="H271" s="109">
        <v>44269.01</v>
      </c>
      <c r="I271" s="109">
        <v>47527.41</v>
      </c>
    </row>
    <row r="272" spans="1:9" x14ac:dyDescent="0.35">
      <c r="A272" s="98" t="s">
        <v>61</v>
      </c>
      <c r="B272" s="105" t="s">
        <v>14</v>
      </c>
      <c r="C272" s="107" t="s">
        <v>34</v>
      </c>
      <c r="D272" s="109">
        <v>22276</v>
      </c>
      <c r="E272" s="109">
        <v>29984.16</v>
      </c>
      <c r="F272" s="109">
        <v>31202.67</v>
      </c>
      <c r="G272" s="109">
        <v>35778.550000000003</v>
      </c>
      <c r="H272" s="109">
        <v>39094.089999999997</v>
      </c>
      <c r="I272" s="109">
        <v>42549.63</v>
      </c>
    </row>
    <row r="273" spans="1:9" x14ac:dyDescent="0.35">
      <c r="A273" s="98" t="s">
        <v>61</v>
      </c>
      <c r="B273" s="105" t="s">
        <v>14</v>
      </c>
      <c r="C273" s="107" t="s">
        <v>35</v>
      </c>
      <c r="D273" s="109">
        <v>14121</v>
      </c>
      <c r="E273" s="109">
        <v>19709.84</v>
      </c>
      <c r="F273" s="109">
        <v>26248.39</v>
      </c>
      <c r="G273" s="109">
        <v>27792.639999999999</v>
      </c>
      <c r="H273" s="109">
        <v>32173.279999999999</v>
      </c>
      <c r="I273" s="109">
        <v>35351.74</v>
      </c>
    </row>
    <row r="274" spans="1:9" x14ac:dyDescent="0.35">
      <c r="A274" s="98" t="s">
        <v>61</v>
      </c>
      <c r="B274" s="105" t="s">
        <v>14</v>
      </c>
      <c r="C274" s="107" t="s">
        <v>13</v>
      </c>
      <c r="D274" s="109">
        <v>13064</v>
      </c>
      <c r="E274" s="109">
        <v>17471.39</v>
      </c>
      <c r="F274" s="109">
        <v>24135.22</v>
      </c>
      <c r="G274" s="109">
        <v>33091.25</v>
      </c>
      <c r="H274" s="109">
        <v>39639.279999999999</v>
      </c>
      <c r="I274" s="109">
        <v>46817.26</v>
      </c>
    </row>
    <row r="275" spans="1:9" x14ac:dyDescent="0.35">
      <c r="A275" s="98" t="s">
        <v>77</v>
      </c>
      <c r="B275" s="105" t="s">
        <v>16</v>
      </c>
      <c r="C275" s="107" t="s">
        <v>20</v>
      </c>
      <c r="D275" s="109">
        <v>5848</v>
      </c>
      <c r="E275" s="109">
        <v>6026.48</v>
      </c>
      <c r="F275" s="109">
        <v>6097.74</v>
      </c>
      <c r="G275" s="109">
        <v>6375.85</v>
      </c>
      <c r="H275" s="109">
        <v>6734.1</v>
      </c>
      <c r="I275" s="109">
        <v>7001.74</v>
      </c>
    </row>
    <row r="276" spans="1:9" x14ac:dyDescent="0.35">
      <c r="A276" s="98" t="s">
        <v>77</v>
      </c>
      <c r="B276" s="105" t="s">
        <v>16</v>
      </c>
      <c r="C276" s="107" t="s">
        <v>36</v>
      </c>
      <c r="D276" s="109">
        <v>6397</v>
      </c>
      <c r="E276" s="109">
        <v>6178.84</v>
      </c>
      <c r="F276" s="109">
        <v>6332.44</v>
      </c>
      <c r="G276" s="109">
        <v>6445.76</v>
      </c>
      <c r="H276" s="109">
        <v>6746.82</v>
      </c>
      <c r="I276" s="109">
        <v>7134.39</v>
      </c>
    </row>
    <row r="277" spans="1:9" x14ac:dyDescent="0.35">
      <c r="A277" s="98" t="s">
        <v>77</v>
      </c>
      <c r="B277" s="105" t="s">
        <v>16</v>
      </c>
      <c r="C277" s="107" t="s">
        <v>21</v>
      </c>
      <c r="D277" s="109">
        <v>6584</v>
      </c>
      <c r="E277" s="109">
        <v>6807.29</v>
      </c>
      <c r="F277" s="109">
        <v>6583.2</v>
      </c>
      <c r="G277" s="109">
        <v>6740.32</v>
      </c>
      <c r="H277" s="109">
        <v>6883.47</v>
      </c>
      <c r="I277" s="109">
        <v>7210.35</v>
      </c>
    </row>
    <row r="278" spans="1:9" x14ac:dyDescent="0.35">
      <c r="A278" s="98" t="s">
        <v>77</v>
      </c>
      <c r="B278" s="105" t="s">
        <v>16</v>
      </c>
      <c r="C278" s="107" t="s">
        <v>22</v>
      </c>
      <c r="D278" s="109">
        <v>5443</v>
      </c>
      <c r="E278" s="109">
        <v>6311.53</v>
      </c>
      <c r="F278" s="109">
        <v>6491.87</v>
      </c>
      <c r="G278" s="109">
        <v>6286.01</v>
      </c>
      <c r="H278" s="109">
        <v>6436.96</v>
      </c>
      <c r="I278" s="109">
        <v>6594.21</v>
      </c>
    </row>
    <row r="279" spans="1:9" x14ac:dyDescent="0.35">
      <c r="A279" s="98" t="s">
        <v>77</v>
      </c>
      <c r="B279" s="105" t="s">
        <v>16</v>
      </c>
      <c r="C279" s="107" t="s">
        <v>23</v>
      </c>
      <c r="D279" s="109">
        <v>5556</v>
      </c>
      <c r="E279" s="109">
        <v>5340.57</v>
      </c>
      <c r="F279" s="109">
        <v>6210.36</v>
      </c>
      <c r="G279" s="109">
        <v>6359.78</v>
      </c>
      <c r="H279" s="109">
        <v>6213.9</v>
      </c>
      <c r="I279" s="109">
        <v>6363.78</v>
      </c>
    </row>
    <row r="280" spans="1:9" x14ac:dyDescent="0.35">
      <c r="A280" s="98" t="s">
        <v>77</v>
      </c>
      <c r="B280" s="105" t="s">
        <v>16</v>
      </c>
      <c r="C280" s="107" t="s">
        <v>24</v>
      </c>
      <c r="D280" s="109">
        <v>6528</v>
      </c>
      <c r="E280" s="109">
        <v>6166.17</v>
      </c>
      <c r="F280" s="109">
        <v>6414.19</v>
      </c>
      <c r="G280" s="109">
        <v>7274.24</v>
      </c>
      <c r="H280" s="109">
        <v>7454.63</v>
      </c>
      <c r="I280" s="109">
        <v>7384.51</v>
      </c>
    </row>
    <row r="281" spans="1:9" x14ac:dyDescent="0.35">
      <c r="A281" s="98" t="s">
        <v>77</v>
      </c>
      <c r="B281" s="105" t="s">
        <v>16</v>
      </c>
      <c r="C281" s="107" t="s">
        <v>25</v>
      </c>
      <c r="D281" s="109">
        <v>6606</v>
      </c>
      <c r="E281" s="109">
        <v>6789.28</v>
      </c>
      <c r="F281" s="109">
        <v>6651.8</v>
      </c>
      <c r="G281" s="109">
        <v>7022.33</v>
      </c>
      <c r="H281" s="109">
        <v>7849.52</v>
      </c>
      <c r="I281" s="109">
        <v>8068.73</v>
      </c>
    </row>
    <row r="282" spans="1:9" x14ac:dyDescent="0.35">
      <c r="A282" s="98" t="s">
        <v>77</v>
      </c>
      <c r="B282" s="105" t="s">
        <v>16</v>
      </c>
      <c r="C282" s="107" t="s">
        <v>26</v>
      </c>
      <c r="D282" s="109">
        <v>6754</v>
      </c>
      <c r="E282" s="109">
        <v>6907.63</v>
      </c>
      <c r="F282" s="109">
        <v>7051.56</v>
      </c>
      <c r="G282" s="109">
        <v>7027.65</v>
      </c>
      <c r="H282" s="109">
        <v>7453.17</v>
      </c>
      <c r="I282" s="109">
        <v>8274.9</v>
      </c>
    </row>
    <row r="283" spans="1:9" x14ac:dyDescent="0.35">
      <c r="A283" s="98" t="s">
        <v>77</v>
      </c>
      <c r="B283" s="105" t="s">
        <v>16</v>
      </c>
      <c r="C283" s="107" t="s">
        <v>27</v>
      </c>
      <c r="D283" s="109">
        <v>6042</v>
      </c>
      <c r="E283" s="109">
        <v>7044.29</v>
      </c>
      <c r="F283" s="109">
        <v>7159.38</v>
      </c>
      <c r="G283" s="109">
        <v>7323.72</v>
      </c>
      <c r="H283" s="109">
        <v>7367.99</v>
      </c>
      <c r="I283" s="109">
        <v>7832.65</v>
      </c>
    </row>
    <row r="284" spans="1:9" x14ac:dyDescent="0.35">
      <c r="A284" s="98" t="s">
        <v>77</v>
      </c>
      <c r="B284" s="105" t="s">
        <v>16</v>
      </c>
      <c r="C284" s="107" t="s">
        <v>28</v>
      </c>
      <c r="D284" s="109">
        <v>6418</v>
      </c>
      <c r="E284" s="109">
        <v>6282.15</v>
      </c>
      <c r="F284" s="109">
        <v>7187.31</v>
      </c>
      <c r="G284" s="109">
        <v>7350.06</v>
      </c>
      <c r="H284" s="109">
        <v>7536.56</v>
      </c>
      <c r="I284" s="109">
        <v>7631.88</v>
      </c>
    </row>
    <row r="285" spans="1:9" x14ac:dyDescent="0.35">
      <c r="A285" s="98" t="s">
        <v>77</v>
      </c>
      <c r="B285" s="105" t="s">
        <v>16</v>
      </c>
      <c r="C285" s="107" t="s">
        <v>29</v>
      </c>
      <c r="D285" s="109">
        <v>6561</v>
      </c>
      <c r="E285" s="109">
        <v>6629.46</v>
      </c>
      <c r="F285" s="109">
        <v>6456.68</v>
      </c>
      <c r="G285" s="109">
        <v>7369.19</v>
      </c>
      <c r="H285" s="109">
        <v>7578.53</v>
      </c>
      <c r="I285" s="109">
        <v>7794.51</v>
      </c>
    </row>
    <row r="286" spans="1:9" x14ac:dyDescent="0.35">
      <c r="A286" s="98" t="s">
        <v>77</v>
      </c>
      <c r="B286" s="105" t="s">
        <v>16</v>
      </c>
      <c r="C286" s="107" t="s">
        <v>30</v>
      </c>
      <c r="D286" s="109">
        <v>6498</v>
      </c>
      <c r="E286" s="109">
        <v>6589.98</v>
      </c>
      <c r="F286" s="109">
        <v>6626.47</v>
      </c>
      <c r="G286" s="109">
        <v>6498.94</v>
      </c>
      <c r="H286" s="109">
        <v>7413.47</v>
      </c>
      <c r="I286" s="109">
        <v>7663.98</v>
      </c>
    </row>
    <row r="287" spans="1:9" x14ac:dyDescent="0.35">
      <c r="A287" s="98" t="s">
        <v>77</v>
      </c>
      <c r="B287" s="105" t="s">
        <v>16</v>
      </c>
      <c r="C287" s="107" t="s">
        <v>31</v>
      </c>
      <c r="D287" s="109">
        <v>5981</v>
      </c>
      <c r="E287" s="109">
        <v>6153.8</v>
      </c>
      <c r="F287" s="109">
        <v>6217.21</v>
      </c>
      <c r="G287" s="109">
        <v>6282.43</v>
      </c>
      <c r="H287" s="109">
        <v>6208.3</v>
      </c>
      <c r="I287" s="109">
        <v>7087.37</v>
      </c>
    </row>
    <row r="288" spans="1:9" x14ac:dyDescent="0.35">
      <c r="A288" s="98" t="s">
        <v>77</v>
      </c>
      <c r="B288" s="105" t="s">
        <v>16</v>
      </c>
      <c r="C288" s="107" t="s">
        <v>32</v>
      </c>
      <c r="D288" s="109">
        <v>4710</v>
      </c>
      <c r="E288" s="109">
        <v>5515.88</v>
      </c>
      <c r="F288" s="109">
        <v>5662.26</v>
      </c>
      <c r="G288" s="109">
        <v>5759.64</v>
      </c>
      <c r="H288" s="109">
        <v>5852.98</v>
      </c>
      <c r="I288" s="109">
        <v>5824.54</v>
      </c>
    </row>
    <row r="289" spans="1:9" x14ac:dyDescent="0.35">
      <c r="A289" s="98" t="s">
        <v>77</v>
      </c>
      <c r="B289" s="105" t="s">
        <v>16</v>
      </c>
      <c r="C289" s="107" t="s">
        <v>33</v>
      </c>
      <c r="D289" s="109">
        <v>3646</v>
      </c>
      <c r="E289" s="109">
        <v>4325.21</v>
      </c>
      <c r="F289" s="109">
        <v>5027.43</v>
      </c>
      <c r="G289" s="109">
        <v>5196.92</v>
      </c>
      <c r="H289" s="109">
        <v>5321.26</v>
      </c>
      <c r="I289" s="109">
        <v>5441.68</v>
      </c>
    </row>
    <row r="290" spans="1:9" x14ac:dyDescent="0.35">
      <c r="A290" s="98" t="s">
        <v>77</v>
      </c>
      <c r="B290" s="105" t="s">
        <v>16</v>
      </c>
      <c r="C290" s="106" t="s">
        <v>34</v>
      </c>
      <c r="D290" s="101">
        <v>2440</v>
      </c>
      <c r="E290" s="101">
        <v>3250.75</v>
      </c>
      <c r="F290" s="101">
        <v>3840.43</v>
      </c>
      <c r="G290" s="101">
        <v>4481.42</v>
      </c>
      <c r="H290" s="101">
        <v>4668.0200000000004</v>
      </c>
      <c r="I290" s="101">
        <v>4821.67</v>
      </c>
    </row>
    <row r="291" spans="1:9" x14ac:dyDescent="0.35">
      <c r="A291" s="98" t="s">
        <v>77</v>
      </c>
      <c r="B291" s="105" t="s">
        <v>16</v>
      </c>
      <c r="C291" s="106" t="s">
        <v>35</v>
      </c>
      <c r="D291" s="101">
        <v>1396</v>
      </c>
      <c r="E291" s="101">
        <v>1988.2</v>
      </c>
      <c r="F291" s="101">
        <v>2665.61</v>
      </c>
      <c r="G291" s="101">
        <v>3171.28</v>
      </c>
      <c r="H291" s="101">
        <v>3733.66</v>
      </c>
      <c r="I291" s="101">
        <v>3927.96</v>
      </c>
    </row>
    <row r="292" spans="1:9" x14ac:dyDescent="0.35">
      <c r="A292" s="98" t="s">
        <v>77</v>
      </c>
      <c r="B292" s="105" t="s">
        <v>16</v>
      </c>
      <c r="C292" s="106" t="s">
        <v>13</v>
      </c>
      <c r="D292" s="101">
        <v>985</v>
      </c>
      <c r="E292" s="101">
        <v>1396.51</v>
      </c>
      <c r="F292" s="101">
        <v>2027.57</v>
      </c>
      <c r="G292" s="101">
        <v>2831.93</v>
      </c>
      <c r="H292" s="101">
        <v>3600.87</v>
      </c>
      <c r="I292" s="101">
        <v>4405.78</v>
      </c>
    </row>
    <row r="293" spans="1:9" x14ac:dyDescent="0.35">
      <c r="A293" s="98" t="s">
        <v>77</v>
      </c>
      <c r="B293" s="105" t="s">
        <v>15</v>
      </c>
      <c r="C293" s="106" t="s">
        <v>20</v>
      </c>
      <c r="D293" s="101">
        <v>5404</v>
      </c>
      <c r="E293" s="101">
        <v>5931.57</v>
      </c>
      <c r="F293" s="101">
        <v>6012.14</v>
      </c>
      <c r="G293" s="101">
        <v>6286.04</v>
      </c>
      <c r="H293" s="101">
        <v>6640.49</v>
      </c>
      <c r="I293" s="101">
        <v>6905.88</v>
      </c>
    </row>
    <row r="294" spans="1:9" x14ac:dyDescent="0.35">
      <c r="A294" s="98" t="s">
        <v>77</v>
      </c>
      <c r="B294" s="105" t="s">
        <v>15</v>
      </c>
      <c r="C294" s="106" t="s">
        <v>36</v>
      </c>
      <c r="D294" s="101">
        <v>6020</v>
      </c>
      <c r="E294" s="101">
        <v>5785.35</v>
      </c>
      <c r="F294" s="101">
        <v>6226.6</v>
      </c>
      <c r="G294" s="101">
        <v>6346.53</v>
      </c>
      <c r="H294" s="101">
        <v>6642.9</v>
      </c>
      <c r="I294" s="101">
        <v>7024.1</v>
      </c>
    </row>
    <row r="295" spans="1:9" x14ac:dyDescent="0.35">
      <c r="A295" s="98" t="s">
        <v>77</v>
      </c>
      <c r="B295" s="105" t="s">
        <v>15</v>
      </c>
      <c r="C295" s="106" t="s">
        <v>21</v>
      </c>
      <c r="D295" s="101">
        <v>6107</v>
      </c>
      <c r="E295" s="101">
        <v>6094.7</v>
      </c>
      <c r="F295" s="101">
        <v>5852.05</v>
      </c>
      <c r="G295" s="101">
        <v>6215.39</v>
      </c>
      <c r="H295" s="101">
        <v>6352.09</v>
      </c>
      <c r="I295" s="101">
        <v>6652.51</v>
      </c>
    </row>
    <row r="296" spans="1:9" x14ac:dyDescent="0.35">
      <c r="A296" s="98" t="s">
        <v>77</v>
      </c>
      <c r="B296" s="105" t="s">
        <v>15</v>
      </c>
      <c r="C296" s="106" t="s">
        <v>22</v>
      </c>
      <c r="D296" s="101">
        <v>5065</v>
      </c>
      <c r="E296" s="101">
        <v>5638.9</v>
      </c>
      <c r="F296" s="101">
        <v>5614.48</v>
      </c>
      <c r="G296" s="101">
        <v>5417.35</v>
      </c>
      <c r="H296" s="101">
        <v>5693.2</v>
      </c>
      <c r="I296" s="101">
        <v>5835.17</v>
      </c>
    </row>
    <row r="297" spans="1:9" x14ac:dyDescent="0.35">
      <c r="A297" s="98" t="s">
        <v>77</v>
      </c>
      <c r="B297" s="105" t="s">
        <v>15</v>
      </c>
      <c r="C297" s="106" t="s">
        <v>23</v>
      </c>
      <c r="D297" s="101">
        <v>5316</v>
      </c>
      <c r="E297" s="101">
        <v>5129.76</v>
      </c>
      <c r="F297" s="101">
        <v>5858.95</v>
      </c>
      <c r="G297" s="101">
        <v>5917.23</v>
      </c>
      <c r="H297" s="101">
        <v>5777.39</v>
      </c>
      <c r="I297" s="101">
        <v>5994.69</v>
      </c>
    </row>
    <row r="298" spans="1:9" x14ac:dyDescent="0.35">
      <c r="A298" s="98" t="s">
        <v>77</v>
      </c>
      <c r="B298" s="105" t="s">
        <v>15</v>
      </c>
      <c r="C298" s="106" t="s">
        <v>24</v>
      </c>
      <c r="D298" s="101">
        <v>6416</v>
      </c>
      <c r="E298" s="101">
        <v>6074.6</v>
      </c>
      <c r="F298" s="101">
        <v>6345.66</v>
      </c>
      <c r="G298" s="101">
        <v>7135.54</v>
      </c>
      <c r="H298" s="101">
        <v>7273.88</v>
      </c>
      <c r="I298" s="101">
        <v>7202.86</v>
      </c>
    </row>
    <row r="299" spans="1:9" x14ac:dyDescent="0.35">
      <c r="A299" s="98" t="s">
        <v>77</v>
      </c>
      <c r="B299" s="105" t="s">
        <v>15</v>
      </c>
      <c r="C299" s="106" t="s">
        <v>25</v>
      </c>
      <c r="D299" s="101">
        <v>6483</v>
      </c>
      <c r="E299" s="101">
        <v>6772.05</v>
      </c>
      <c r="F299" s="101">
        <v>6647.19</v>
      </c>
      <c r="G299" s="101">
        <v>7018.62</v>
      </c>
      <c r="H299" s="101">
        <v>7789.64</v>
      </c>
      <c r="I299" s="101">
        <v>7981.22</v>
      </c>
    </row>
    <row r="300" spans="1:9" x14ac:dyDescent="0.35">
      <c r="A300" s="98" t="s">
        <v>77</v>
      </c>
      <c r="B300" s="105" t="s">
        <v>15</v>
      </c>
      <c r="C300" s="106" t="s">
        <v>26</v>
      </c>
      <c r="D300" s="101">
        <v>6453</v>
      </c>
      <c r="E300" s="101">
        <v>6674.55</v>
      </c>
      <c r="F300" s="101">
        <v>6890.3</v>
      </c>
      <c r="G300" s="101">
        <v>6841.04</v>
      </c>
      <c r="H300" s="101">
        <v>7240.95</v>
      </c>
      <c r="I300" s="101">
        <v>7988.66</v>
      </c>
    </row>
    <row r="301" spans="1:9" x14ac:dyDescent="0.35">
      <c r="A301" s="98" t="s">
        <v>77</v>
      </c>
      <c r="B301" s="105" t="s">
        <v>15</v>
      </c>
      <c r="C301" s="106" t="s">
        <v>27</v>
      </c>
      <c r="D301" s="101">
        <v>5740</v>
      </c>
      <c r="E301" s="101">
        <v>6489.78</v>
      </c>
      <c r="F301" s="101">
        <v>6693.22</v>
      </c>
      <c r="G301" s="101">
        <v>6897.36</v>
      </c>
      <c r="H301" s="101">
        <v>6891.78</v>
      </c>
      <c r="I301" s="101">
        <v>7304.98</v>
      </c>
    </row>
    <row r="302" spans="1:9" x14ac:dyDescent="0.35">
      <c r="A302" s="98" t="s">
        <v>77</v>
      </c>
      <c r="B302" s="105" t="s">
        <v>15</v>
      </c>
      <c r="C302" s="106" t="s">
        <v>28</v>
      </c>
      <c r="D302" s="101">
        <v>5910</v>
      </c>
      <c r="E302" s="101">
        <v>5876.62</v>
      </c>
      <c r="F302" s="101">
        <v>6584.62</v>
      </c>
      <c r="G302" s="101">
        <v>6826.27</v>
      </c>
      <c r="H302" s="101">
        <v>7033.22</v>
      </c>
      <c r="I302" s="101">
        <v>7065.41</v>
      </c>
    </row>
    <row r="303" spans="1:9" x14ac:dyDescent="0.35">
      <c r="A303" s="98" t="s">
        <v>77</v>
      </c>
      <c r="B303" s="105" t="s">
        <v>15</v>
      </c>
      <c r="C303" s="106" t="s">
        <v>29</v>
      </c>
      <c r="D303" s="101">
        <v>5890</v>
      </c>
      <c r="E303" s="101">
        <v>5987.31</v>
      </c>
      <c r="F303" s="101">
        <v>5938.02</v>
      </c>
      <c r="G303" s="101">
        <v>6658.67</v>
      </c>
      <c r="H303" s="101">
        <v>6935.94</v>
      </c>
      <c r="I303" s="101">
        <v>7153.16</v>
      </c>
    </row>
    <row r="304" spans="1:9" x14ac:dyDescent="0.35">
      <c r="A304" s="98" t="s">
        <v>77</v>
      </c>
      <c r="B304" s="105" t="s">
        <v>15</v>
      </c>
      <c r="C304" s="106" t="s">
        <v>30</v>
      </c>
      <c r="D304" s="101">
        <v>5965</v>
      </c>
      <c r="E304" s="101">
        <v>5797.59</v>
      </c>
      <c r="F304" s="101">
        <v>5860.68</v>
      </c>
      <c r="G304" s="101">
        <v>5849.41</v>
      </c>
      <c r="H304" s="101">
        <v>6568.06</v>
      </c>
      <c r="I304" s="101">
        <v>6874.5</v>
      </c>
    </row>
    <row r="305" spans="1:9" x14ac:dyDescent="0.35">
      <c r="A305" s="98" t="s">
        <v>77</v>
      </c>
      <c r="B305" s="105" t="s">
        <v>15</v>
      </c>
      <c r="C305" s="106" t="s">
        <v>31</v>
      </c>
      <c r="D305" s="101">
        <v>5342</v>
      </c>
      <c r="E305" s="101">
        <v>5694.53</v>
      </c>
      <c r="F305" s="101">
        <v>5559.51</v>
      </c>
      <c r="G305" s="101">
        <v>5644.16</v>
      </c>
      <c r="H305" s="101">
        <v>5666.2</v>
      </c>
      <c r="I305" s="101">
        <v>6374.24</v>
      </c>
    </row>
    <row r="306" spans="1:9" x14ac:dyDescent="0.35">
      <c r="A306" s="98" t="s">
        <v>77</v>
      </c>
      <c r="B306" s="105" t="s">
        <v>15</v>
      </c>
      <c r="C306" s="106" t="s">
        <v>32</v>
      </c>
      <c r="D306" s="101">
        <v>4101</v>
      </c>
      <c r="E306" s="101">
        <v>5106.67</v>
      </c>
      <c r="F306" s="101">
        <v>5408.65</v>
      </c>
      <c r="G306" s="101">
        <v>5331.48</v>
      </c>
      <c r="H306" s="101">
        <v>5435.85</v>
      </c>
      <c r="I306" s="101">
        <v>5486.48</v>
      </c>
    </row>
    <row r="307" spans="1:9" x14ac:dyDescent="0.35">
      <c r="A307" s="98" t="s">
        <v>77</v>
      </c>
      <c r="B307" s="105" t="s">
        <v>15</v>
      </c>
      <c r="C307" s="106" t="s">
        <v>33</v>
      </c>
      <c r="D307" s="101">
        <v>3359</v>
      </c>
      <c r="E307" s="101">
        <v>3921.05</v>
      </c>
      <c r="F307" s="101">
        <v>4817.5600000000004</v>
      </c>
      <c r="G307" s="101">
        <v>5109.32</v>
      </c>
      <c r="H307" s="101">
        <v>5081.09</v>
      </c>
      <c r="I307" s="101">
        <v>5203.1899999999996</v>
      </c>
    </row>
    <row r="308" spans="1:9" x14ac:dyDescent="0.35">
      <c r="A308" s="98" t="s">
        <v>77</v>
      </c>
      <c r="B308" s="105" t="s">
        <v>15</v>
      </c>
      <c r="C308" s="106" t="s">
        <v>34</v>
      </c>
      <c r="D308" s="101">
        <v>2329</v>
      </c>
      <c r="E308" s="101">
        <v>3121.94</v>
      </c>
      <c r="F308" s="101">
        <v>3620.86</v>
      </c>
      <c r="G308" s="101">
        <v>4439.45</v>
      </c>
      <c r="H308" s="101">
        <v>4729.5200000000004</v>
      </c>
      <c r="I308" s="101">
        <v>4748.72</v>
      </c>
    </row>
    <row r="309" spans="1:9" x14ac:dyDescent="0.35">
      <c r="A309" s="98" t="s">
        <v>77</v>
      </c>
      <c r="B309" s="105" t="s">
        <v>15</v>
      </c>
      <c r="C309" s="106" t="s">
        <v>35</v>
      </c>
      <c r="D309" s="101">
        <v>1466</v>
      </c>
      <c r="E309" s="101">
        <v>2039.61</v>
      </c>
      <c r="F309" s="101">
        <v>2739.15</v>
      </c>
      <c r="G309" s="101">
        <v>3191.63</v>
      </c>
      <c r="H309" s="101">
        <v>3924.1</v>
      </c>
      <c r="I309" s="101">
        <v>4208.37</v>
      </c>
    </row>
    <row r="310" spans="1:9" x14ac:dyDescent="0.35">
      <c r="A310" s="98" t="s">
        <v>77</v>
      </c>
      <c r="B310" s="105" t="s">
        <v>15</v>
      </c>
      <c r="C310" s="106" t="s">
        <v>13</v>
      </c>
      <c r="D310" s="101">
        <v>1510</v>
      </c>
      <c r="E310" s="101">
        <v>1938.13</v>
      </c>
      <c r="F310" s="101">
        <v>2604</v>
      </c>
      <c r="G310" s="101">
        <v>3554.97</v>
      </c>
      <c r="H310" s="101">
        <v>4490.87</v>
      </c>
      <c r="I310" s="101">
        <v>5612.16</v>
      </c>
    </row>
    <row r="311" spans="1:9" x14ac:dyDescent="0.35">
      <c r="A311" s="98" t="s">
        <v>77</v>
      </c>
      <c r="B311" s="105" t="s">
        <v>14</v>
      </c>
      <c r="C311" s="106" t="s">
        <v>20</v>
      </c>
      <c r="D311" s="101">
        <v>11252</v>
      </c>
      <c r="E311" s="101">
        <v>11958.05</v>
      </c>
      <c r="F311" s="101">
        <v>12109.88</v>
      </c>
      <c r="G311" s="101">
        <v>12661.89</v>
      </c>
      <c r="H311" s="101">
        <v>13374.6</v>
      </c>
      <c r="I311" s="101">
        <v>13907.62</v>
      </c>
    </row>
    <row r="312" spans="1:9" x14ac:dyDescent="0.35">
      <c r="A312" s="98" t="s">
        <v>77</v>
      </c>
      <c r="B312" s="105" t="s">
        <v>14</v>
      </c>
      <c r="C312" s="106" t="s">
        <v>36</v>
      </c>
      <c r="D312" s="101">
        <v>12417</v>
      </c>
      <c r="E312" s="101">
        <v>11964.19</v>
      </c>
      <c r="F312" s="101">
        <v>12559.05</v>
      </c>
      <c r="G312" s="101">
        <v>12792.3</v>
      </c>
      <c r="H312" s="101">
        <v>13389.72</v>
      </c>
      <c r="I312" s="101">
        <v>14158.49</v>
      </c>
    </row>
    <row r="313" spans="1:9" x14ac:dyDescent="0.35">
      <c r="A313" s="98" t="s">
        <v>77</v>
      </c>
      <c r="B313" s="105" t="s">
        <v>14</v>
      </c>
      <c r="C313" s="106" t="s">
        <v>21</v>
      </c>
      <c r="D313" s="101">
        <v>12691</v>
      </c>
      <c r="E313" s="101">
        <v>12901.99</v>
      </c>
      <c r="F313" s="101">
        <v>12435.25</v>
      </c>
      <c r="G313" s="101">
        <v>12955.71</v>
      </c>
      <c r="H313" s="101">
        <v>13235.55</v>
      </c>
      <c r="I313" s="101">
        <v>13862.86</v>
      </c>
    </row>
    <row r="314" spans="1:9" x14ac:dyDescent="0.35">
      <c r="A314" s="98" t="s">
        <v>77</v>
      </c>
      <c r="B314" s="105" t="s">
        <v>14</v>
      </c>
      <c r="C314" s="107" t="s">
        <v>22</v>
      </c>
      <c r="D314" s="101">
        <v>10508</v>
      </c>
      <c r="E314" s="101">
        <v>11950.43</v>
      </c>
      <c r="F314" s="101">
        <v>12106.34</v>
      </c>
      <c r="G314" s="101">
        <v>11703.36</v>
      </c>
      <c r="H314" s="101">
        <v>12130.15</v>
      </c>
      <c r="I314" s="101">
        <v>12429.38</v>
      </c>
    </row>
    <row r="315" spans="1:9" x14ac:dyDescent="0.35">
      <c r="A315" s="98" t="s">
        <v>77</v>
      </c>
      <c r="B315" s="105" t="s">
        <v>14</v>
      </c>
      <c r="C315" s="108" t="s">
        <v>23</v>
      </c>
      <c r="D315" s="101">
        <v>10872</v>
      </c>
      <c r="E315" s="101">
        <v>10470.33</v>
      </c>
      <c r="F315" s="101">
        <v>12069.31</v>
      </c>
      <c r="G315" s="101">
        <v>12277.01</v>
      </c>
      <c r="H315" s="101">
        <v>11991.29</v>
      </c>
      <c r="I315" s="101">
        <v>12358.47</v>
      </c>
    </row>
    <row r="316" spans="1:9" x14ac:dyDescent="0.35">
      <c r="A316" s="98" t="s">
        <v>77</v>
      </c>
      <c r="B316" s="105" t="s">
        <v>14</v>
      </c>
      <c r="C316" s="107" t="s">
        <v>24</v>
      </c>
      <c r="D316" s="101">
        <v>12944</v>
      </c>
      <c r="E316" s="101">
        <v>12240.76</v>
      </c>
      <c r="F316" s="101">
        <v>12759.85</v>
      </c>
      <c r="G316" s="101">
        <v>14409.78</v>
      </c>
      <c r="H316" s="101">
        <v>14728.51</v>
      </c>
      <c r="I316" s="101">
        <v>14587.38</v>
      </c>
    </row>
    <row r="317" spans="1:9" x14ac:dyDescent="0.35">
      <c r="A317" s="98" t="s">
        <v>77</v>
      </c>
      <c r="B317" s="105" t="s">
        <v>14</v>
      </c>
      <c r="C317" s="107" t="s">
        <v>25</v>
      </c>
      <c r="D317" s="101">
        <v>13089</v>
      </c>
      <c r="E317" s="101">
        <v>13561.33</v>
      </c>
      <c r="F317" s="101">
        <v>13298.99</v>
      </c>
      <c r="G317" s="101">
        <v>14040.96</v>
      </c>
      <c r="H317" s="101">
        <v>15639.16</v>
      </c>
      <c r="I317" s="101">
        <v>16049.95</v>
      </c>
    </row>
    <row r="318" spans="1:9" x14ac:dyDescent="0.35">
      <c r="A318" s="98" t="s">
        <v>77</v>
      </c>
      <c r="B318" s="105" t="s">
        <v>14</v>
      </c>
      <c r="C318" s="107" t="s">
        <v>26</v>
      </c>
      <c r="D318" s="101">
        <v>13207</v>
      </c>
      <c r="E318" s="101">
        <v>13582.17</v>
      </c>
      <c r="F318" s="101">
        <v>13941.86</v>
      </c>
      <c r="G318" s="101">
        <v>13868.7</v>
      </c>
      <c r="H318" s="101">
        <v>14694.13</v>
      </c>
      <c r="I318" s="101">
        <v>16263.56</v>
      </c>
    </row>
    <row r="319" spans="1:9" x14ac:dyDescent="0.35">
      <c r="A319" s="98" t="s">
        <v>77</v>
      </c>
      <c r="B319" s="105" t="s">
        <v>14</v>
      </c>
      <c r="C319" s="107" t="s">
        <v>27</v>
      </c>
      <c r="D319" s="101">
        <v>11782</v>
      </c>
      <c r="E319" s="101">
        <v>13534.07</v>
      </c>
      <c r="F319" s="101">
        <v>13852.59</v>
      </c>
      <c r="G319" s="101">
        <v>14221.08</v>
      </c>
      <c r="H319" s="101">
        <v>14259.77</v>
      </c>
      <c r="I319" s="101">
        <v>15137.64</v>
      </c>
    </row>
    <row r="320" spans="1:9" x14ac:dyDescent="0.35">
      <c r="A320" s="98" t="s">
        <v>77</v>
      </c>
      <c r="B320" s="105" t="s">
        <v>14</v>
      </c>
      <c r="C320" s="107" t="s">
        <v>28</v>
      </c>
      <c r="D320" s="101">
        <v>12328</v>
      </c>
      <c r="E320" s="101">
        <v>12158.77</v>
      </c>
      <c r="F320" s="101">
        <v>13771.93</v>
      </c>
      <c r="G320" s="101">
        <v>14176.34</v>
      </c>
      <c r="H320" s="101">
        <v>14569.78</v>
      </c>
      <c r="I320" s="101">
        <v>14697.29</v>
      </c>
    </row>
    <row r="321" spans="1:9" x14ac:dyDescent="0.35">
      <c r="A321" s="98" t="s">
        <v>77</v>
      </c>
      <c r="B321" s="105" t="s">
        <v>14</v>
      </c>
      <c r="C321" s="107" t="s">
        <v>29</v>
      </c>
      <c r="D321" s="101">
        <v>12451</v>
      </c>
      <c r="E321" s="101">
        <v>12616.77</v>
      </c>
      <c r="F321" s="101">
        <v>12394.7</v>
      </c>
      <c r="G321" s="101">
        <v>14027.85</v>
      </c>
      <c r="H321" s="101">
        <v>14514.47</v>
      </c>
      <c r="I321" s="101">
        <v>14947.66</v>
      </c>
    </row>
    <row r="322" spans="1:9" x14ac:dyDescent="0.35">
      <c r="A322" s="98" t="s">
        <v>77</v>
      </c>
      <c r="B322" s="105" t="s">
        <v>14</v>
      </c>
      <c r="C322" s="107" t="s">
        <v>30</v>
      </c>
      <c r="D322" s="101">
        <v>12463</v>
      </c>
      <c r="E322" s="101">
        <v>12387.57</v>
      </c>
      <c r="F322" s="101">
        <v>12487.15</v>
      </c>
      <c r="G322" s="101">
        <v>12348.35</v>
      </c>
      <c r="H322" s="101">
        <v>13981.53</v>
      </c>
      <c r="I322" s="101">
        <v>14538.48</v>
      </c>
    </row>
    <row r="323" spans="1:9" x14ac:dyDescent="0.35">
      <c r="A323" s="98" t="s">
        <v>77</v>
      </c>
      <c r="B323" s="105" t="s">
        <v>14</v>
      </c>
      <c r="C323" s="107" t="s">
        <v>31</v>
      </c>
      <c r="D323" s="101">
        <v>11323</v>
      </c>
      <c r="E323" s="101">
        <v>11848.32</v>
      </c>
      <c r="F323" s="101">
        <v>11776.72</v>
      </c>
      <c r="G323" s="101">
        <v>11926.59</v>
      </c>
      <c r="H323" s="101">
        <v>11874.51</v>
      </c>
      <c r="I323" s="101">
        <v>13461.61</v>
      </c>
    </row>
    <row r="324" spans="1:9" x14ac:dyDescent="0.35">
      <c r="A324" s="98" t="s">
        <v>77</v>
      </c>
      <c r="B324" s="105" t="s">
        <v>14</v>
      </c>
      <c r="C324" s="107" t="s">
        <v>32</v>
      </c>
      <c r="D324" s="101">
        <v>8811</v>
      </c>
      <c r="E324" s="101">
        <v>10622.55</v>
      </c>
      <c r="F324" s="101">
        <v>11070.91</v>
      </c>
      <c r="G324" s="101">
        <v>11091.12</v>
      </c>
      <c r="H324" s="101">
        <v>11288.82</v>
      </c>
      <c r="I324" s="101">
        <v>11311.02</v>
      </c>
    </row>
    <row r="325" spans="1:9" x14ac:dyDescent="0.35">
      <c r="A325" s="98" t="s">
        <v>77</v>
      </c>
      <c r="B325" s="105" t="s">
        <v>14</v>
      </c>
      <c r="C325" s="107" t="s">
        <v>33</v>
      </c>
      <c r="D325" s="101">
        <v>7005</v>
      </c>
      <c r="E325" s="101">
        <v>8246.26</v>
      </c>
      <c r="F325" s="101">
        <v>9844.99</v>
      </c>
      <c r="G325" s="101">
        <v>10306.24</v>
      </c>
      <c r="H325" s="101">
        <v>10402.35</v>
      </c>
      <c r="I325" s="101">
        <v>10644.87</v>
      </c>
    </row>
    <row r="326" spans="1:9" x14ac:dyDescent="0.35">
      <c r="A326" s="98" t="s">
        <v>77</v>
      </c>
      <c r="B326" s="105" t="s">
        <v>14</v>
      </c>
      <c r="C326" s="107" t="s">
        <v>34</v>
      </c>
      <c r="D326" s="101">
        <v>4769</v>
      </c>
      <c r="E326" s="101">
        <v>6372.69</v>
      </c>
      <c r="F326" s="101">
        <v>7461.3</v>
      </c>
      <c r="G326" s="101">
        <v>8920.8799999999992</v>
      </c>
      <c r="H326" s="101">
        <v>9397.5400000000009</v>
      </c>
      <c r="I326" s="101">
        <v>9570.39</v>
      </c>
    </row>
    <row r="327" spans="1:9" x14ac:dyDescent="0.35">
      <c r="A327" s="98" t="s">
        <v>77</v>
      </c>
      <c r="B327" s="105" t="s">
        <v>14</v>
      </c>
      <c r="C327" s="107" t="s">
        <v>35</v>
      </c>
      <c r="D327" s="109">
        <v>2862</v>
      </c>
      <c r="E327" s="109">
        <v>4027.81</v>
      </c>
      <c r="F327" s="109">
        <v>5404.76</v>
      </c>
      <c r="G327" s="109">
        <v>6362.91</v>
      </c>
      <c r="H327" s="109">
        <v>7657.76</v>
      </c>
      <c r="I327" s="109">
        <v>8136.33</v>
      </c>
    </row>
    <row r="328" spans="1:9" x14ac:dyDescent="0.35">
      <c r="A328" s="98" t="s">
        <v>77</v>
      </c>
      <c r="B328" s="105" t="s">
        <v>14</v>
      </c>
      <c r="C328" s="107" t="s">
        <v>13</v>
      </c>
      <c r="D328" s="109">
        <v>2495</v>
      </c>
      <c r="E328" s="109">
        <v>3334.65</v>
      </c>
      <c r="F328" s="109">
        <v>4631.5600000000004</v>
      </c>
      <c r="G328" s="109">
        <v>6386.91</v>
      </c>
      <c r="H328" s="109">
        <v>8091.73</v>
      </c>
      <c r="I328" s="109">
        <v>10017.94</v>
      </c>
    </row>
    <row r="329" spans="1:9" x14ac:dyDescent="0.35">
      <c r="A329" s="98" t="s">
        <v>62</v>
      </c>
      <c r="B329" s="105" t="s">
        <v>16</v>
      </c>
      <c r="C329" s="107" t="s">
        <v>20</v>
      </c>
      <c r="D329" s="109">
        <v>3230</v>
      </c>
      <c r="E329" s="109">
        <v>3242.8</v>
      </c>
      <c r="F329" s="109">
        <v>3146.89</v>
      </c>
      <c r="G329" s="109">
        <v>3099.61</v>
      </c>
      <c r="H329" s="109">
        <v>3070.33</v>
      </c>
      <c r="I329" s="109">
        <v>3007.31</v>
      </c>
    </row>
    <row r="330" spans="1:9" x14ac:dyDescent="0.35">
      <c r="A330" s="98" t="s">
        <v>62</v>
      </c>
      <c r="B330" s="105" t="s">
        <v>16</v>
      </c>
      <c r="C330" s="107" t="s">
        <v>36</v>
      </c>
      <c r="D330" s="109">
        <v>3310</v>
      </c>
      <c r="E330" s="109">
        <v>2978.96</v>
      </c>
      <c r="F330" s="109">
        <v>2924.12</v>
      </c>
      <c r="G330" s="109">
        <v>2826.28</v>
      </c>
      <c r="H330" s="109">
        <v>2784.86</v>
      </c>
      <c r="I330" s="109">
        <v>2761.67</v>
      </c>
    </row>
    <row r="331" spans="1:9" x14ac:dyDescent="0.35">
      <c r="A331" s="98" t="s">
        <v>62</v>
      </c>
      <c r="B331" s="105" t="s">
        <v>16</v>
      </c>
      <c r="C331" s="107" t="s">
        <v>21</v>
      </c>
      <c r="D331" s="109">
        <v>2967</v>
      </c>
      <c r="E331" s="109">
        <v>2793.6</v>
      </c>
      <c r="F331" s="109">
        <v>2491.81</v>
      </c>
      <c r="G331" s="109">
        <v>2419.52</v>
      </c>
      <c r="H331" s="109">
        <v>2333.59</v>
      </c>
      <c r="I331" s="109">
        <v>2294.35</v>
      </c>
    </row>
    <row r="332" spans="1:9" x14ac:dyDescent="0.35">
      <c r="A332" s="98" t="s">
        <v>62</v>
      </c>
      <c r="B332" s="105" t="s">
        <v>16</v>
      </c>
      <c r="C332" s="107" t="s">
        <v>22</v>
      </c>
      <c r="D332" s="109">
        <v>2618</v>
      </c>
      <c r="E332" s="109">
        <v>2650.05</v>
      </c>
      <c r="F332" s="109">
        <v>2485.1999999999998</v>
      </c>
      <c r="G332" s="109">
        <v>2230.0100000000002</v>
      </c>
      <c r="H332" s="109">
        <v>2157.94</v>
      </c>
      <c r="I332" s="109">
        <v>2084.25</v>
      </c>
    </row>
    <row r="333" spans="1:9" x14ac:dyDescent="0.35">
      <c r="A333" s="98" t="s">
        <v>62</v>
      </c>
      <c r="B333" s="105" t="s">
        <v>16</v>
      </c>
      <c r="C333" s="107" t="s">
        <v>23</v>
      </c>
      <c r="D333" s="109">
        <v>2921</v>
      </c>
      <c r="E333" s="109">
        <v>2867.82</v>
      </c>
      <c r="F333" s="109">
        <v>3042.21</v>
      </c>
      <c r="G333" s="109">
        <v>2898.25</v>
      </c>
      <c r="H333" s="109">
        <v>2666.55</v>
      </c>
      <c r="I333" s="109">
        <v>2588.89</v>
      </c>
    </row>
    <row r="334" spans="1:9" x14ac:dyDescent="0.35">
      <c r="A334" s="98" t="s">
        <v>62</v>
      </c>
      <c r="B334" s="105" t="s">
        <v>16</v>
      </c>
      <c r="C334" s="107" t="s">
        <v>24</v>
      </c>
      <c r="D334" s="109">
        <v>3449</v>
      </c>
      <c r="E334" s="109">
        <v>3289.3</v>
      </c>
      <c r="F334" s="109">
        <v>3329.09</v>
      </c>
      <c r="G334" s="109">
        <v>3538.69</v>
      </c>
      <c r="H334" s="109">
        <v>3415.17</v>
      </c>
      <c r="I334" s="109">
        <v>3195.57</v>
      </c>
    </row>
    <row r="335" spans="1:9" x14ac:dyDescent="0.35">
      <c r="A335" s="98" t="s">
        <v>62</v>
      </c>
      <c r="B335" s="105" t="s">
        <v>16</v>
      </c>
      <c r="C335" s="107" t="s">
        <v>25</v>
      </c>
      <c r="D335" s="109">
        <v>3202</v>
      </c>
      <c r="E335" s="109">
        <v>3242.29</v>
      </c>
      <c r="F335" s="109">
        <v>3103.92</v>
      </c>
      <c r="G335" s="109">
        <v>3133.43</v>
      </c>
      <c r="H335" s="109">
        <v>3296.37</v>
      </c>
      <c r="I335" s="109">
        <v>3187.67</v>
      </c>
    </row>
    <row r="336" spans="1:9" x14ac:dyDescent="0.35">
      <c r="A336" s="98" t="s">
        <v>62</v>
      </c>
      <c r="B336" s="105" t="s">
        <v>16</v>
      </c>
      <c r="C336" s="107" t="s">
        <v>26</v>
      </c>
      <c r="D336" s="109">
        <v>2831</v>
      </c>
      <c r="E336" s="109">
        <v>3044.27</v>
      </c>
      <c r="F336" s="109">
        <v>3015.74</v>
      </c>
      <c r="G336" s="109">
        <v>2884.87</v>
      </c>
      <c r="H336" s="109">
        <v>2908.35</v>
      </c>
      <c r="I336" s="109">
        <v>3039.22</v>
      </c>
    </row>
    <row r="337" spans="1:9" x14ac:dyDescent="0.35">
      <c r="A337" s="98" t="s">
        <v>62</v>
      </c>
      <c r="B337" s="105" t="s">
        <v>16</v>
      </c>
      <c r="C337" s="107" t="s">
        <v>27</v>
      </c>
      <c r="D337" s="109">
        <v>2492</v>
      </c>
      <c r="E337" s="109">
        <v>2895.6</v>
      </c>
      <c r="F337" s="109">
        <v>2975.46</v>
      </c>
      <c r="G337" s="109">
        <v>2916.84</v>
      </c>
      <c r="H337" s="109">
        <v>2800.7</v>
      </c>
      <c r="I337" s="109">
        <v>2822.59</v>
      </c>
    </row>
    <row r="338" spans="1:9" x14ac:dyDescent="0.35">
      <c r="A338" s="98" t="s">
        <v>62</v>
      </c>
      <c r="B338" s="105" t="s">
        <v>16</v>
      </c>
      <c r="C338" s="107" t="s">
        <v>28</v>
      </c>
      <c r="D338" s="109">
        <v>2558</v>
      </c>
      <c r="E338" s="109">
        <v>2556.92</v>
      </c>
      <c r="F338" s="109">
        <v>2864.77</v>
      </c>
      <c r="G338" s="109">
        <v>2891.89</v>
      </c>
      <c r="H338" s="109">
        <v>2827.44</v>
      </c>
      <c r="I338" s="109">
        <v>2723.35</v>
      </c>
    </row>
    <row r="339" spans="1:9" x14ac:dyDescent="0.35">
      <c r="A339" s="98" t="s">
        <v>62</v>
      </c>
      <c r="B339" s="105" t="s">
        <v>16</v>
      </c>
      <c r="C339" s="107" t="s">
        <v>29</v>
      </c>
      <c r="D339" s="109">
        <v>2739</v>
      </c>
      <c r="E339" s="109">
        <v>2593.9299999999998</v>
      </c>
      <c r="F339" s="109">
        <v>2518.38</v>
      </c>
      <c r="G339" s="109">
        <v>2775.45</v>
      </c>
      <c r="H339" s="109">
        <v>2780</v>
      </c>
      <c r="I339" s="109">
        <v>2717.26</v>
      </c>
    </row>
    <row r="340" spans="1:9" x14ac:dyDescent="0.35">
      <c r="A340" s="98" t="s">
        <v>62</v>
      </c>
      <c r="B340" s="105" t="s">
        <v>16</v>
      </c>
      <c r="C340" s="107" t="s">
        <v>30</v>
      </c>
      <c r="D340" s="109">
        <v>2763</v>
      </c>
      <c r="E340" s="109">
        <v>2621.67</v>
      </c>
      <c r="F340" s="109">
        <v>2479.02</v>
      </c>
      <c r="G340" s="109">
        <v>2378.98</v>
      </c>
      <c r="H340" s="109">
        <v>2598.96</v>
      </c>
      <c r="I340" s="109">
        <v>2593.0100000000002</v>
      </c>
    </row>
    <row r="341" spans="1:9" x14ac:dyDescent="0.35">
      <c r="A341" s="98" t="s">
        <v>62</v>
      </c>
      <c r="B341" s="105" t="s">
        <v>16</v>
      </c>
      <c r="C341" s="107" t="s">
        <v>31</v>
      </c>
      <c r="D341" s="109">
        <v>2457</v>
      </c>
      <c r="E341" s="109">
        <v>2501.04</v>
      </c>
      <c r="F341" s="109">
        <v>2385</v>
      </c>
      <c r="G341" s="109">
        <v>2264.4</v>
      </c>
      <c r="H341" s="109">
        <v>2165.83</v>
      </c>
      <c r="I341" s="109">
        <v>2353.17</v>
      </c>
    </row>
    <row r="342" spans="1:9" x14ac:dyDescent="0.35">
      <c r="A342" s="98" t="s">
        <v>62</v>
      </c>
      <c r="B342" s="105" t="s">
        <v>16</v>
      </c>
      <c r="C342" s="107" t="s">
        <v>32</v>
      </c>
      <c r="D342" s="109">
        <v>1867</v>
      </c>
      <c r="E342" s="109">
        <v>2131.29</v>
      </c>
      <c r="F342" s="109">
        <v>2151.91</v>
      </c>
      <c r="G342" s="109">
        <v>2064.38</v>
      </c>
      <c r="H342" s="109">
        <v>1971.35</v>
      </c>
      <c r="I342" s="109">
        <v>1886.72</v>
      </c>
    </row>
    <row r="343" spans="1:9" x14ac:dyDescent="0.35">
      <c r="A343" s="98" t="s">
        <v>62</v>
      </c>
      <c r="B343" s="105" t="s">
        <v>16</v>
      </c>
      <c r="C343" s="107" t="s">
        <v>33</v>
      </c>
      <c r="D343" s="109">
        <v>1399</v>
      </c>
      <c r="E343" s="109">
        <v>1567.54</v>
      </c>
      <c r="F343" s="109">
        <v>1765.54</v>
      </c>
      <c r="G343" s="109">
        <v>1782.4</v>
      </c>
      <c r="H343" s="109">
        <v>1723.98</v>
      </c>
      <c r="I343" s="109">
        <v>1655.62</v>
      </c>
    </row>
    <row r="344" spans="1:9" x14ac:dyDescent="0.35">
      <c r="A344" s="98" t="s">
        <v>62</v>
      </c>
      <c r="B344" s="105" t="s">
        <v>16</v>
      </c>
      <c r="C344" s="107" t="s">
        <v>34</v>
      </c>
      <c r="D344" s="109">
        <v>904</v>
      </c>
      <c r="E344" s="109">
        <v>1114.3800000000001</v>
      </c>
      <c r="F344" s="109">
        <v>1229.8499999999999</v>
      </c>
      <c r="G344" s="109">
        <v>1385.59</v>
      </c>
      <c r="H344" s="109">
        <v>1408.03</v>
      </c>
      <c r="I344" s="109">
        <v>1376.08</v>
      </c>
    </row>
    <row r="345" spans="1:9" x14ac:dyDescent="0.35">
      <c r="A345" s="98" t="s">
        <v>62</v>
      </c>
      <c r="B345" s="105" t="s">
        <v>16</v>
      </c>
      <c r="C345" s="107" t="s">
        <v>35</v>
      </c>
      <c r="D345" s="109">
        <v>534</v>
      </c>
      <c r="E345" s="109">
        <v>642.34</v>
      </c>
      <c r="F345" s="109">
        <v>795.65</v>
      </c>
      <c r="G345" s="109">
        <v>888.08</v>
      </c>
      <c r="H345" s="109">
        <v>1012.46</v>
      </c>
      <c r="I345" s="109">
        <v>1041.67</v>
      </c>
    </row>
    <row r="346" spans="1:9" x14ac:dyDescent="0.35">
      <c r="A346" s="98" t="s">
        <v>62</v>
      </c>
      <c r="B346" s="105" t="s">
        <v>16</v>
      </c>
      <c r="C346" s="107" t="s">
        <v>13</v>
      </c>
      <c r="D346" s="109">
        <v>264</v>
      </c>
      <c r="E346" s="109">
        <v>398.09</v>
      </c>
      <c r="F346" s="109">
        <v>513.62</v>
      </c>
      <c r="G346" s="109">
        <v>659.9</v>
      </c>
      <c r="H346" s="109">
        <v>789.7</v>
      </c>
      <c r="I346" s="109">
        <v>935.35</v>
      </c>
    </row>
    <row r="347" spans="1:9" x14ac:dyDescent="0.35">
      <c r="A347" s="98" t="s">
        <v>62</v>
      </c>
      <c r="B347" s="105" t="s">
        <v>15</v>
      </c>
      <c r="C347" s="106" t="s">
        <v>20</v>
      </c>
      <c r="D347" s="101">
        <v>3012</v>
      </c>
      <c r="E347" s="101">
        <v>3036.15</v>
      </c>
      <c r="F347" s="101">
        <v>2948.64</v>
      </c>
      <c r="G347" s="101">
        <v>2903.67</v>
      </c>
      <c r="H347" s="101">
        <v>2874.8</v>
      </c>
      <c r="I347" s="101">
        <v>2815.5</v>
      </c>
    </row>
    <row r="348" spans="1:9" x14ac:dyDescent="0.35">
      <c r="A348" s="98" t="s">
        <v>62</v>
      </c>
      <c r="B348" s="105" t="s">
        <v>15</v>
      </c>
      <c r="C348" s="106" t="s">
        <v>36</v>
      </c>
      <c r="D348" s="101">
        <v>3119</v>
      </c>
      <c r="E348" s="101">
        <v>2648.46</v>
      </c>
      <c r="F348" s="101">
        <v>2619.02</v>
      </c>
      <c r="G348" s="101">
        <v>2529.84</v>
      </c>
      <c r="H348" s="101">
        <v>2489.35</v>
      </c>
      <c r="I348" s="101">
        <v>2464.59</v>
      </c>
    </row>
    <row r="349" spans="1:9" x14ac:dyDescent="0.35">
      <c r="A349" s="98" t="s">
        <v>62</v>
      </c>
      <c r="B349" s="105" t="s">
        <v>15</v>
      </c>
      <c r="C349" s="106" t="s">
        <v>21</v>
      </c>
      <c r="D349" s="101">
        <v>2733</v>
      </c>
      <c r="E349" s="101">
        <v>2382.96</v>
      </c>
      <c r="F349" s="101">
        <v>2032.61</v>
      </c>
      <c r="G349" s="101">
        <v>1982.79</v>
      </c>
      <c r="H349" s="101">
        <v>1907.66</v>
      </c>
      <c r="I349" s="101">
        <v>1869.86</v>
      </c>
    </row>
    <row r="350" spans="1:9" x14ac:dyDescent="0.35">
      <c r="A350" s="98" t="s">
        <v>62</v>
      </c>
      <c r="B350" s="105" t="s">
        <v>15</v>
      </c>
      <c r="C350" s="106" t="s">
        <v>22</v>
      </c>
      <c r="D350" s="101">
        <v>2322</v>
      </c>
      <c r="E350" s="101">
        <v>2180.1799999999998</v>
      </c>
      <c r="F350" s="101">
        <v>1941.61</v>
      </c>
      <c r="G350" s="101">
        <v>1697.15</v>
      </c>
      <c r="H350" s="101">
        <v>1647.67</v>
      </c>
      <c r="I350" s="101">
        <v>1588.05</v>
      </c>
    </row>
    <row r="351" spans="1:9" x14ac:dyDescent="0.35">
      <c r="A351" s="98" t="s">
        <v>62</v>
      </c>
      <c r="B351" s="105" t="s">
        <v>15</v>
      </c>
      <c r="C351" s="106" t="s">
        <v>23</v>
      </c>
      <c r="D351" s="101">
        <v>2748</v>
      </c>
      <c r="E351" s="101">
        <v>2562.77</v>
      </c>
      <c r="F351" s="101">
        <v>2650.29</v>
      </c>
      <c r="G351" s="101">
        <v>2496.0100000000002</v>
      </c>
      <c r="H351" s="101">
        <v>2288.0300000000002</v>
      </c>
      <c r="I351" s="101">
        <v>2234.85</v>
      </c>
    </row>
    <row r="352" spans="1:9" x14ac:dyDescent="0.35">
      <c r="A352" s="98" t="s">
        <v>62</v>
      </c>
      <c r="B352" s="105" t="s">
        <v>15</v>
      </c>
      <c r="C352" s="106" t="s">
        <v>24</v>
      </c>
      <c r="D352" s="101">
        <v>3160</v>
      </c>
      <c r="E352" s="101">
        <v>3014.29</v>
      </c>
      <c r="F352" s="101">
        <v>2984.5</v>
      </c>
      <c r="G352" s="101">
        <v>3141.45</v>
      </c>
      <c r="H352" s="101">
        <v>3024.42</v>
      </c>
      <c r="I352" s="101">
        <v>2830.33</v>
      </c>
    </row>
    <row r="353" spans="1:9" x14ac:dyDescent="0.35">
      <c r="A353" s="98" t="s">
        <v>62</v>
      </c>
      <c r="B353" s="105" t="s">
        <v>15</v>
      </c>
      <c r="C353" s="106" t="s">
        <v>25</v>
      </c>
      <c r="D353" s="101">
        <v>3040</v>
      </c>
      <c r="E353" s="101">
        <v>3127.34</v>
      </c>
      <c r="F353" s="101">
        <v>2978.32</v>
      </c>
      <c r="G353" s="101">
        <v>2975.76</v>
      </c>
      <c r="H353" s="101">
        <v>3113.29</v>
      </c>
      <c r="I353" s="101">
        <v>3011.79</v>
      </c>
    </row>
    <row r="354" spans="1:9" x14ac:dyDescent="0.35">
      <c r="A354" s="98" t="s">
        <v>62</v>
      </c>
      <c r="B354" s="105" t="s">
        <v>15</v>
      </c>
      <c r="C354" s="106" t="s">
        <v>26</v>
      </c>
      <c r="D354" s="101">
        <v>2800</v>
      </c>
      <c r="E354" s="101">
        <v>2959.54</v>
      </c>
      <c r="F354" s="101">
        <v>2948.45</v>
      </c>
      <c r="G354" s="101">
        <v>2801.21</v>
      </c>
      <c r="H354" s="101">
        <v>2803.97</v>
      </c>
      <c r="I354" s="101">
        <v>2914.33</v>
      </c>
    </row>
    <row r="355" spans="1:9" x14ac:dyDescent="0.35">
      <c r="A355" s="98" t="s">
        <v>62</v>
      </c>
      <c r="B355" s="105" t="s">
        <v>15</v>
      </c>
      <c r="C355" s="106" t="s">
        <v>27</v>
      </c>
      <c r="D355" s="101">
        <v>2317</v>
      </c>
      <c r="E355" s="101">
        <v>2735.07</v>
      </c>
      <c r="F355" s="101">
        <v>2799.67</v>
      </c>
      <c r="G355" s="101">
        <v>2753.07</v>
      </c>
      <c r="H355" s="101">
        <v>2619.83</v>
      </c>
      <c r="I355" s="101">
        <v>2622.78</v>
      </c>
    </row>
    <row r="356" spans="1:9" x14ac:dyDescent="0.35">
      <c r="A356" s="98" t="s">
        <v>62</v>
      </c>
      <c r="B356" s="105" t="s">
        <v>15</v>
      </c>
      <c r="C356" s="106" t="s">
        <v>28</v>
      </c>
      <c r="D356" s="101">
        <v>2427</v>
      </c>
      <c r="E356" s="101">
        <v>2277.91</v>
      </c>
      <c r="F356" s="101">
        <v>2570.5100000000002</v>
      </c>
      <c r="G356" s="101">
        <v>2596.91</v>
      </c>
      <c r="H356" s="101">
        <v>2541.79</v>
      </c>
      <c r="I356" s="101">
        <v>2423.27</v>
      </c>
    </row>
    <row r="357" spans="1:9" x14ac:dyDescent="0.35">
      <c r="A357" s="98" t="s">
        <v>62</v>
      </c>
      <c r="B357" s="105" t="s">
        <v>15</v>
      </c>
      <c r="C357" s="106" t="s">
        <v>29</v>
      </c>
      <c r="D357" s="101">
        <v>2505</v>
      </c>
      <c r="E357" s="101">
        <v>2352.15</v>
      </c>
      <c r="F357" s="101">
        <v>2195.64</v>
      </c>
      <c r="G357" s="101">
        <v>2424.5100000000002</v>
      </c>
      <c r="H357" s="101">
        <v>2437.6</v>
      </c>
      <c r="I357" s="101">
        <v>2382.17</v>
      </c>
    </row>
    <row r="358" spans="1:9" x14ac:dyDescent="0.35">
      <c r="A358" s="98" t="s">
        <v>62</v>
      </c>
      <c r="B358" s="105" t="s">
        <v>15</v>
      </c>
      <c r="C358" s="106" t="s">
        <v>30</v>
      </c>
      <c r="D358" s="101">
        <v>2471</v>
      </c>
      <c r="E358" s="101">
        <v>2356.21</v>
      </c>
      <c r="F358" s="101">
        <v>2222.3000000000002</v>
      </c>
      <c r="G358" s="101">
        <v>2087.7800000000002</v>
      </c>
      <c r="H358" s="101">
        <v>2279.06</v>
      </c>
      <c r="I358" s="101">
        <v>2286.42</v>
      </c>
    </row>
    <row r="359" spans="1:9" x14ac:dyDescent="0.35">
      <c r="A359" s="98" t="s">
        <v>62</v>
      </c>
      <c r="B359" s="105" t="s">
        <v>15</v>
      </c>
      <c r="C359" s="106" t="s">
        <v>31</v>
      </c>
      <c r="D359" s="101">
        <v>2177</v>
      </c>
      <c r="E359" s="101">
        <v>2200.4899999999998</v>
      </c>
      <c r="F359" s="101">
        <v>2100.23</v>
      </c>
      <c r="G359" s="101">
        <v>1990.16</v>
      </c>
      <c r="H359" s="101">
        <v>1882.46</v>
      </c>
      <c r="I359" s="101">
        <v>2040.32</v>
      </c>
    </row>
    <row r="360" spans="1:9" x14ac:dyDescent="0.35">
      <c r="A360" s="98" t="s">
        <v>62</v>
      </c>
      <c r="B360" s="105" t="s">
        <v>15</v>
      </c>
      <c r="C360" s="106" t="s">
        <v>32</v>
      </c>
      <c r="D360" s="101">
        <v>1526</v>
      </c>
      <c r="E360" s="101">
        <v>1852.88</v>
      </c>
      <c r="F360" s="101">
        <v>1850.73</v>
      </c>
      <c r="G360" s="101">
        <v>1773.69</v>
      </c>
      <c r="H360" s="101">
        <v>1688.51</v>
      </c>
      <c r="I360" s="101">
        <v>1606.19</v>
      </c>
    </row>
    <row r="361" spans="1:9" x14ac:dyDescent="0.35">
      <c r="A361" s="98" t="s">
        <v>62</v>
      </c>
      <c r="B361" s="105" t="s">
        <v>15</v>
      </c>
      <c r="C361" s="106" t="s">
        <v>33</v>
      </c>
      <c r="D361" s="101">
        <v>1139</v>
      </c>
      <c r="E361" s="101">
        <v>1274.46</v>
      </c>
      <c r="F361" s="101">
        <v>1501.93</v>
      </c>
      <c r="G361" s="101">
        <v>1496.05</v>
      </c>
      <c r="H361" s="101">
        <v>1441.73</v>
      </c>
      <c r="I361" s="101">
        <v>1378.65</v>
      </c>
    </row>
    <row r="362" spans="1:9" x14ac:dyDescent="0.35">
      <c r="A362" s="98" t="s">
        <v>62</v>
      </c>
      <c r="B362" s="105" t="s">
        <v>15</v>
      </c>
      <c r="C362" s="106" t="s">
        <v>34</v>
      </c>
      <c r="D362" s="101">
        <v>808</v>
      </c>
      <c r="E362" s="101">
        <v>917.47</v>
      </c>
      <c r="F362" s="101">
        <v>1010.05</v>
      </c>
      <c r="G362" s="101">
        <v>1179.29</v>
      </c>
      <c r="H362" s="101">
        <v>1176.6300000000001</v>
      </c>
      <c r="I362" s="101">
        <v>1142.0999999999999</v>
      </c>
    </row>
    <row r="363" spans="1:9" x14ac:dyDescent="0.35">
      <c r="A363" s="98" t="s">
        <v>62</v>
      </c>
      <c r="B363" s="105" t="s">
        <v>15</v>
      </c>
      <c r="C363" s="106" t="s">
        <v>35</v>
      </c>
      <c r="D363" s="101">
        <v>447</v>
      </c>
      <c r="E363" s="101">
        <v>601.04</v>
      </c>
      <c r="F363" s="101">
        <v>686.24</v>
      </c>
      <c r="G363" s="101">
        <v>755.74</v>
      </c>
      <c r="H363" s="101">
        <v>881.83</v>
      </c>
      <c r="I363" s="101">
        <v>887.37</v>
      </c>
    </row>
    <row r="364" spans="1:9" x14ac:dyDescent="0.35">
      <c r="A364" s="98" t="s">
        <v>62</v>
      </c>
      <c r="B364" s="105" t="s">
        <v>15</v>
      </c>
      <c r="C364" s="106" t="s">
        <v>13</v>
      </c>
      <c r="D364" s="101">
        <v>378</v>
      </c>
      <c r="E364" s="101">
        <v>451.03</v>
      </c>
      <c r="F364" s="101">
        <v>572.05999999999995</v>
      </c>
      <c r="G364" s="101">
        <v>690.57</v>
      </c>
      <c r="H364" s="101">
        <v>794.24</v>
      </c>
      <c r="I364" s="101">
        <v>934.28</v>
      </c>
    </row>
    <row r="365" spans="1:9" x14ac:dyDescent="0.35">
      <c r="A365" s="98" t="s">
        <v>62</v>
      </c>
      <c r="B365" s="105" t="s">
        <v>14</v>
      </c>
      <c r="C365" s="106" t="s">
        <v>20</v>
      </c>
      <c r="D365" s="101">
        <v>6242</v>
      </c>
      <c r="E365" s="101">
        <v>6278.95</v>
      </c>
      <c r="F365" s="101">
        <v>6095.53</v>
      </c>
      <c r="G365" s="101">
        <v>6003.28</v>
      </c>
      <c r="H365" s="101">
        <v>5945.13</v>
      </c>
      <c r="I365" s="101">
        <v>5822.81</v>
      </c>
    </row>
    <row r="366" spans="1:9" x14ac:dyDescent="0.35">
      <c r="A366" s="98" t="s">
        <v>62</v>
      </c>
      <c r="B366" s="105" t="s">
        <v>14</v>
      </c>
      <c r="C366" s="106" t="s">
        <v>36</v>
      </c>
      <c r="D366" s="101">
        <v>6429</v>
      </c>
      <c r="E366" s="101">
        <v>5627.41</v>
      </c>
      <c r="F366" s="101">
        <v>5543.15</v>
      </c>
      <c r="G366" s="101">
        <v>5356.12</v>
      </c>
      <c r="H366" s="101">
        <v>5274.21</v>
      </c>
      <c r="I366" s="101">
        <v>5226.25</v>
      </c>
    </row>
    <row r="367" spans="1:9" x14ac:dyDescent="0.35">
      <c r="A367" s="98" t="s">
        <v>62</v>
      </c>
      <c r="B367" s="105" t="s">
        <v>14</v>
      </c>
      <c r="C367" s="106" t="s">
        <v>21</v>
      </c>
      <c r="D367" s="101">
        <v>5700</v>
      </c>
      <c r="E367" s="101">
        <v>5176.57</v>
      </c>
      <c r="F367" s="101">
        <v>4524.42</v>
      </c>
      <c r="G367" s="101">
        <v>4402.3100000000004</v>
      </c>
      <c r="H367" s="101">
        <v>4241.25</v>
      </c>
      <c r="I367" s="101">
        <v>4164.21</v>
      </c>
    </row>
    <row r="368" spans="1:9" x14ac:dyDescent="0.35">
      <c r="A368" s="98" t="s">
        <v>62</v>
      </c>
      <c r="B368" s="105" t="s">
        <v>14</v>
      </c>
      <c r="C368" s="106" t="s">
        <v>22</v>
      </c>
      <c r="D368" s="101">
        <v>4940</v>
      </c>
      <c r="E368" s="101">
        <v>4830.2299999999996</v>
      </c>
      <c r="F368" s="101">
        <v>4426.8100000000004</v>
      </c>
      <c r="G368" s="101">
        <v>3927.16</v>
      </c>
      <c r="H368" s="101">
        <v>3805.61</v>
      </c>
      <c r="I368" s="101">
        <v>3672.3</v>
      </c>
    </row>
    <row r="369" spans="1:9" x14ac:dyDescent="0.35">
      <c r="A369" s="98" t="s">
        <v>62</v>
      </c>
      <c r="B369" s="105" t="s">
        <v>14</v>
      </c>
      <c r="C369" s="106" t="s">
        <v>23</v>
      </c>
      <c r="D369" s="101">
        <v>5669</v>
      </c>
      <c r="E369" s="101">
        <v>5430.59</v>
      </c>
      <c r="F369" s="101">
        <v>5692.5</v>
      </c>
      <c r="G369" s="101">
        <v>5394.27</v>
      </c>
      <c r="H369" s="101">
        <v>4954.58</v>
      </c>
      <c r="I369" s="101">
        <v>4823.74</v>
      </c>
    </row>
    <row r="370" spans="1:9" x14ac:dyDescent="0.35">
      <c r="A370" s="98" t="s">
        <v>62</v>
      </c>
      <c r="B370" s="105" t="s">
        <v>14</v>
      </c>
      <c r="C370" s="106" t="s">
        <v>24</v>
      </c>
      <c r="D370" s="101">
        <v>6609</v>
      </c>
      <c r="E370" s="101">
        <v>6303.59</v>
      </c>
      <c r="F370" s="101">
        <v>6313.59</v>
      </c>
      <c r="G370" s="101">
        <v>6680.14</v>
      </c>
      <c r="H370" s="101">
        <v>6439.59</v>
      </c>
      <c r="I370" s="101">
        <v>6025.9</v>
      </c>
    </row>
    <row r="371" spans="1:9" x14ac:dyDescent="0.35">
      <c r="A371" s="98" t="s">
        <v>62</v>
      </c>
      <c r="B371" s="105" t="s">
        <v>14</v>
      </c>
      <c r="C371" s="107" t="s">
        <v>25</v>
      </c>
      <c r="D371" s="101">
        <v>6242</v>
      </c>
      <c r="E371" s="101">
        <v>6369.63</v>
      </c>
      <c r="F371" s="101">
        <v>6082.24</v>
      </c>
      <c r="G371" s="101">
        <v>6109.19</v>
      </c>
      <c r="H371" s="101">
        <v>6409.66</v>
      </c>
      <c r="I371" s="101">
        <v>6199.46</v>
      </c>
    </row>
    <row r="372" spans="1:9" x14ac:dyDescent="0.35">
      <c r="A372" s="98" t="s">
        <v>62</v>
      </c>
      <c r="B372" s="105" t="s">
        <v>14</v>
      </c>
      <c r="C372" s="108" t="s">
        <v>26</v>
      </c>
      <c r="D372" s="101">
        <v>5631</v>
      </c>
      <c r="E372" s="101">
        <v>6003.82</v>
      </c>
      <c r="F372" s="101">
        <v>5964.19</v>
      </c>
      <c r="G372" s="101">
        <v>5686.08</v>
      </c>
      <c r="H372" s="101">
        <v>5712.32</v>
      </c>
      <c r="I372" s="101">
        <v>5953.55</v>
      </c>
    </row>
    <row r="373" spans="1:9" x14ac:dyDescent="0.35">
      <c r="A373" s="98" t="s">
        <v>62</v>
      </c>
      <c r="B373" s="105" t="s">
        <v>14</v>
      </c>
      <c r="C373" s="107" t="s">
        <v>27</v>
      </c>
      <c r="D373" s="101">
        <v>4809</v>
      </c>
      <c r="E373" s="101">
        <v>5630.68</v>
      </c>
      <c r="F373" s="101">
        <v>5775.13</v>
      </c>
      <c r="G373" s="101">
        <v>5669.9</v>
      </c>
      <c r="H373" s="101">
        <v>5420.54</v>
      </c>
      <c r="I373" s="101">
        <v>5445.37</v>
      </c>
    </row>
    <row r="374" spans="1:9" x14ac:dyDescent="0.35">
      <c r="A374" s="98" t="s">
        <v>62</v>
      </c>
      <c r="B374" s="105" t="s">
        <v>14</v>
      </c>
      <c r="C374" s="107" t="s">
        <v>28</v>
      </c>
      <c r="D374" s="101">
        <v>4985</v>
      </c>
      <c r="E374" s="101">
        <v>4834.83</v>
      </c>
      <c r="F374" s="101">
        <v>5435.28</v>
      </c>
      <c r="G374" s="101">
        <v>5488.8</v>
      </c>
      <c r="H374" s="101">
        <v>5369.23</v>
      </c>
      <c r="I374" s="101">
        <v>5146.6099999999997</v>
      </c>
    </row>
    <row r="375" spans="1:9" x14ac:dyDescent="0.35">
      <c r="A375" s="98" t="s">
        <v>62</v>
      </c>
      <c r="B375" s="105" t="s">
        <v>14</v>
      </c>
      <c r="C375" s="107" t="s">
        <v>29</v>
      </c>
      <c r="D375" s="101">
        <v>5244</v>
      </c>
      <c r="E375" s="101">
        <v>4946.08</v>
      </c>
      <c r="F375" s="101">
        <v>4714.0200000000004</v>
      </c>
      <c r="G375" s="101">
        <v>5199.96</v>
      </c>
      <c r="H375" s="101">
        <v>5217.6000000000004</v>
      </c>
      <c r="I375" s="101">
        <v>5099.43</v>
      </c>
    </row>
    <row r="376" spans="1:9" x14ac:dyDescent="0.35">
      <c r="A376" s="98" t="s">
        <v>62</v>
      </c>
      <c r="B376" s="105" t="s">
        <v>14</v>
      </c>
      <c r="C376" s="107" t="s">
        <v>30</v>
      </c>
      <c r="D376" s="101">
        <v>5234</v>
      </c>
      <c r="E376" s="101">
        <v>4977.88</v>
      </c>
      <c r="F376" s="101">
        <v>4701.32</v>
      </c>
      <c r="G376" s="101">
        <v>4466.76</v>
      </c>
      <c r="H376" s="101">
        <v>4878.0200000000004</v>
      </c>
      <c r="I376" s="101">
        <v>4879.43</v>
      </c>
    </row>
    <row r="377" spans="1:9" x14ac:dyDescent="0.35">
      <c r="A377" s="98" t="s">
        <v>62</v>
      </c>
      <c r="B377" s="105" t="s">
        <v>14</v>
      </c>
      <c r="C377" s="107" t="s">
        <v>31</v>
      </c>
      <c r="D377" s="101">
        <v>4634</v>
      </c>
      <c r="E377" s="101">
        <v>4701.53</v>
      </c>
      <c r="F377" s="101">
        <v>4485.2299999999996</v>
      </c>
      <c r="G377" s="101">
        <v>4254.5600000000004</v>
      </c>
      <c r="H377" s="101">
        <v>4048.29</v>
      </c>
      <c r="I377" s="101">
        <v>4393.49</v>
      </c>
    </row>
    <row r="378" spans="1:9" x14ac:dyDescent="0.35">
      <c r="A378" s="98" t="s">
        <v>62</v>
      </c>
      <c r="B378" s="105" t="s">
        <v>14</v>
      </c>
      <c r="C378" s="107" t="s">
        <v>32</v>
      </c>
      <c r="D378" s="101">
        <v>3393</v>
      </c>
      <c r="E378" s="101">
        <v>3984.18</v>
      </c>
      <c r="F378" s="101">
        <v>4002.64</v>
      </c>
      <c r="G378" s="101">
        <v>3838.07</v>
      </c>
      <c r="H378" s="101">
        <v>3659.87</v>
      </c>
      <c r="I378" s="101">
        <v>3492.91</v>
      </c>
    </row>
    <row r="379" spans="1:9" x14ac:dyDescent="0.35">
      <c r="A379" s="98" t="s">
        <v>62</v>
      </c>
      <c r="B379" s="105" t="s">
        <v>14</v>
      </c>
      <c r="C379" s="107" t="s">
        <v>33</v>
      </c>
      <c r="D379" s="101">
        <v>2538</v>
      </c>
      <c r="E379" s="101">
        <v>2842.01</v>
      </c>
      <c r="F379" s="101">
        <v>3267.47</v>
      </c>
      <c r="G379" s="101">
        <v>3278.44</v>
      </c>
      <c r="H379" s="101">
        <v>3165.71</v>
      </c>
      <c r="I379" s="101">
        <v>3034.27</v>
      </c>
    </row>
    <row r="380" spans="1:9" x14ac:dyDescent="0.35">
      <c r="A380" s="98" t="s">
        <v>62</v>
      </c>
      <c r="B380" s="105" t="s">
        <v>14</v>
      </c>
      <c r="C380" s="107" t="s">
        <v>34</v>
      </c>
      <c r="D380" s="101">
        <v>1712</v>
      </c>
      <c r="E380" s="101">
        <v>2031.85</v>
      </c>
      <c r="F380" s="101">
        <v>2239.9</v>
      </c>
      <c r="G380" s="101">
        <v>2564.87</v>
      </c>
      <c r="H380" s="101">
        <v>2584.66</v>
      </c>
      <c r="I380" s="101">
        <v>2518.1799999999998</v>
      </c>
    </row>
    <row r="381" spans="1:9" x14ac:dyDescent="0.35">
      <c r="A381" s="98" t="s">
        <v>62</v>
      </c>
      <c r="B381" s="105" t="s">
        <v>14</v>
      </c>
      <c r="C381" s="107" t="s">
        <v>35</v>
      </c>
      <c r="D381" s="101">
        <v>981</v>
      </c>
      <c r="E381" s="101">
        <v>1243.3800000000001</v>
      </c>
      <c r="F381" s="101">
        <v>1481.89</v>
      </c>
      <c r="G381" s="101">
        <v>1643.82</v>
      </c>
      <c r="H381" s="101">
        <v>1894.29</v>
      </c>
      <c r="I381" s="101">
        <v>1929.04</v>
      </c>
    </row>
    <row r="382" spans="1:9" x14ac:dyDescent="0.35">
      <c r="A382" s="98" t="s">
        <v>62</v>
      </c>
      <c r="B382" s="105" t="s">
        <v>14</v>
      </c>
      <c r="C382" s="107" t="s">
        <v>13</v>
      </c>
      <c r="D382" s="101">
        <v>642</v>
      </c>
      <c r="E382" s="101">
        <v>849.12</v>
      </c>
      <c r="F382" s="101">
        <v>1085.68</v>
      </c>
      <c r="G382" s="101">
        <v>1350.48</v>
      </c>
      <c r="H382" s="101">
        <v>1583.95</v>
      </c>
      <c r="I382" s="101">
        <v>1869.63</v>
      </c>
    </row>
    <row r="383" spans="1:9" x14ac:dyDescent="0.35">
      <c r="A383" s="98" t="s">
        <v>63</v>
      </c>
      <c r="B383" s="105" t="s">
        <v>16</v>
      </c>
      <c r="C383" s="107" t="s">
        <v>20</v>
      </c>
      <c r="D383" s="101">
        <v>10157</v>
      </c>
      <c r="E383" s="101">
        <v>11418.35</v>
      </c>
      <c r="F383" s="101">
        <v>11973.94</v>
      </c>
      <c r="G383" s="101">
        <v>12863.07</v>
      </c>
      <c r="H383" s="101">
        <v>13874.92</v>
      </c>
      <c r="I383" s="101">
        <v>14595.4</v>
      </c>
    </row>
    <row r="384" spans="1:9" x14ac:dyDescent="0.35">
      <c r="A384" s="98" t="s">
        <v>63</v>
      </c>
      <c r="B384" s="105" t="s">
        <v>16</v>
      </c>
      <c r="C384" s="107" t="s">
        <v>36</v>
      </c>
      <c r="D384" s="109">
        <v>12196</v>
      </c>
      <c r="E384" s="109">
        <v>12441.53</v>
      </c>
      <c r="F384" s="109">
        <v>13459.17</v>
      </c>
      <c r="G384" s="109">
        <v>14102.5</v>
      </c>
      <c r="H384" s="109">
        <v>15039.39</v>
      </c>
      <c r="I384" s="109">
        <v>16088.21</v>
      </c>
    </row>
    <row r="385" spans="1:9" x14ac:dyDescent="0.35">
      <c r="A385" s="98" t="s">
        <v>63</v>
      </c>
      <c r="B385" s="105" t="s">
        <v>16</v>
      </c>
      <c r="C385" s="107" t="s">
        <v>21</v>
      </c>
      <c r="D385" s="109">
        <v>13532</v>
      </c>
      <c r="E385" s="109">
        <v>14451.52</v>
      </c>
      <c r="F385" s="109">
        <v>14512.57</v>
      </c>
      <c r="G385" s="109">
        <v>15508.54</v>
      </c>
      <c r="H385" s="109">
        <v>16194.49</v>
      </c>
      <c r="I385" s="109">
        <v>17172.759999999998</v>
      </c>
    </row>
    <row r="386" spans="1:9" x14ac:dyDescent="0.35">
      <c r="A386" s="98" t="s">
        <v>63</v>
      </c>
      <c r="B386" s="105" t="s">
        <v>16</v>
      </c>
      <c r="C386" s="107" t="s">
        <v>22</v>
      </c>
      <c r="D386" s="109">
        <v>11929</v>
      </c>
      <c r="E386" s="109">
        <v>14451.81</v>
      </c>
      <c r="F386" s="109">
        <v>15243.28</v>
      </c>
      <c r="G386" s="109">
        <v>15270.35</v>
      </c>
      <c r="H386" s="109">
        <v>16153.1</v>
      </c>
      <c r="I386" s="109">
        <v>16801.18</v>
      </c>
    </row>
    <row r="387" spans="1:9" x14ac:dyDescent="0.35">
      <c r="A387" s="98" t="s">
        <v>63</v>
      </c>
      <c r="B387" s="105" t="s">
        <v>16</v>
      </c>
      <c r="C387" s="107" t="s">
        <v>23</v>
      </c>
      <c r="D387" s="109">
        <v>9751</v>
      </c>
      <c r="E387" s="109">
        <v>11702.66</v>
      </c>
      <c r="F387" s="109">
        <v>14042.26</v>
      </c>
      <c r="G387" s="109">
        <v>14706.34</v>
      </c>
      <c r="H387" s="109">
        <v>14685.67</v>
      </c>
      <c r="I387" s="109">
        <v>15295.51</v>
      </c>
    </row>
    <row r="388" spans="1:9" x14ac:dyDescent="0.35">
      <c r="A388" s="98" t="s">
        <v>63</v>
      </c>
      <c r="B388" s="105" t="s">
        <v>16</v>
      </c>
      <c r="C388" s="107" t="s">
        <v>24</v>
      </c>
      <c r="D388" s="109">
        <v>9978</v>
      </c>
      <c r="E388" s="109">
        <v>10651.48</v>
      </c>
      <c r="F388" s="109">
        <v>12386.67</v>
      </c>
      <c r="G388" s="109">
        <v>14343.28</v>
      </c>
      <c r="H388" s="109">
        <v>14887.76</v>
      </c>
      <c r="I388" s="109">
        <v>14864.23</v>
      </c>
    </row>
    <row r="389" spans="1:9" x14ac:dyDescent="0.35">
      <c r="A389" s="98" t="s">
        <v>63</v>
      </c>
      <c r="B389" s="105" t="s">
        <v>16</v>
      </c>
      <c r="C389" s="107" t="s">
        <v>25</v>
      </c>
      <c r="D389" s="109">
        <v>10934</v>
      </c>
      <c r="E389" s="109">
        <v>11452.29</v>
      </c>
      <c r="F389" s="109">
        <v>12129.51</v>
      </c>
      <c r="G389" s="109">
        <v>13593.69</v>
      </c>
      <c r="H389" s="109">
        <v>15351.03</v>
      </c>
      <c r="I389" s="109">
        <v>15844.51</v>
      </c>
    </row>
    <row r="390" spans="1:9" x14ac:dyDescent="0.35">
      <c r="A390" s="98" t="s">
        <v>63</v>
      </c>
      <c r="B390" s="105" t="s">
        <v>16</v>
      </c>
      <c r="C390" s="107" t="s">
        <v>26</v>
      </c>
      <c r="D390" s="109">
        <v>11689</v>
      </c>
      <c r="E390" s="109">
        <v>12843.73</v>
      </c>
      <c r="F390" s="109">
        <v>13349.15</v>
      </c>
      <c r="G390" s="109">
        <v>14011.13</v>
      </c>
      <c r="H390" s="109">
        <v>15388.81</v>
      </c>
      <c r="I390" s="109">
        <v>17142.78</v>
      </c>
    </row>
    <row r="391" spans="1:9" x14ac:dyDescent="0.35">
      <c r="A391" s="98" t="s">
        <v>63</v>
      </c>
      <c r="B391" s="105" t="s">
        <v>16</v>
      </c>
      <c r="C391" s="107" t="s">
        <v>27</v>
      </c>
      <c r="D391" s="109">
        <v>11661</v>
      </c>
      <c r="E391" s="109">
        <v>13608.53</v>
      </c>
      <c r="F391" s="109">
        <v>14505.17</v>
      </c>
      <c r="G391" s="109">
        <v>15109.36</v>
      </c>
      <c r="H391" s="109">
        <v>15756.98</v>
      </c>
      <c r="I391" s="109">
        <v>17117.689999999999</v>
      </c>
    </row>
    <row r="392" spans="1:9" x14ac:dyDescent="0.35">
      <c r="A392" s="98" t="s">
        <v>63</v>
      </c>
      <c r="B392" s="105" t="s">
        <v>16</v>
      </c>
      <c r="C392" s="107" t="s">
        <v>28</v>
      </c>
      <c r="D392" s="109">
        <v>13160</v>
      </c>
      <c r="E392" s="109">
        <v>13213.28</v>
      </c>
      <c r="F392" s="109">
        <v>15113.03</v>
      </c>
      <c r="G392" s="109">
        <v>16071.66</v>
      </c>
      <c r="H392" s="109">
        <v>16718.330000000002</v>
      </c>
      <c r="I392" s="109">
        <v>17352.91</v>
      </c>
    </row>
    <row r="393" spans="1:9" x14ac:dyDescent="0.35">
      <c r="A393" s="98" t="s">
        <v>63</v>
      </c>
      <c r="B393" s="105" t="s">
        <v>16</v>
      </c>
      <c r="C393" s="107" t="s">
        <v>29</v>
      </c>
      <c r="D393" s="109">
        <v>13054</v>
      </c>
      <c r="E393" s="109">
        <v>14081.96</v>
      </c>
      <c r="F393" s="109">
        <v>13953.2</v>
      </c>
      <c r="G393" s="109">
        <v>15983.35</v>
      </c>
      <c r="H393" s="109">
        <v>16954.18</v>
      </c>
      <c r="I393" s="109">
        <v>17608.759999999998</v>
      </c>
    </row>
    <row r="394" spans="1:9" x14ac:dyDescent="0.35">
      <c r="A394" s="98" t="s">
        <v>63</v>
      </c>
      <c r="B394" s="105" t="s">
        <v>16</v>
      </c>
      <c r="C394" s="107" t="s">
        <v>30</v>
      </c>
      <c r="D394" s="109">
        <v>12554</v>
      </c>
      <c r="E394" s="109">
        <v>13904.71</v>
      </c>
      <c r="F394" s="109">
        <v>14620.08</v>
      </c>
      <c r="G394" s="109">
        <v>14586.14</v>
      </c>
      <c r="H394" s="109">
        <v>16716.560000000001</v>
      </c>
      <c r="I394" s="109">
        <v>17690.91</v>
      </c>
    </row>
    <row r="395" spans="1:9" x14ac:dyDescent="0.35">
      <c r="A395" s="98" t="s">
        <v>63</v>
      </c>
      <c r="B395" s="105" t="s">
        <v>16</v>
      </c>
      <c r="C395" s="107" t="s">
        <v>31</v>
      </c>
      <c r="D395" s="109">
        <v>12859</v>
      </c>
      <c r="E395" s="109">
        <v>13775.9</v>
      </c>
      <c r="F395" s="109">
        <v>14760.15</v>
      </c>
      <c r="G395" s="109">
        <v>15547.43</v>
      </c>
      <c r="H395" s="109">
        <v>15597.74</v>
      </c>
      <c r="I395" s="109">
        <v>17872.509999999998</v>
      </c>
    </row>
    <row r="396" spans="1:9" x14ac:dyDescent="0.35">
      <c r="A396" s="98" t="s">
        <v>63</v>
      </c>
      <c r="B396" s="105" t="s">
        <v>16</v>
      </c>
      <c r="C396" s="107" t="s">
        <v>32</v>
      </c>
      <c r="D396" s="109">
        <v>11974</v>
      </c>
      <c r="E396" s="109">
        <v>13765.36</v>
      </c>
      <c r="F396" s="109">
        <v>14490.81</v>
      </c>
      <c r="G396" s="109">
        <v>15527.87</v>
      </c>
      <c r="H396" s="109">
        <v>16357.69</v>
      </c>
      <c r="I396" s="109">
        <v>16496.240000000002</v>
      </c>
    </row>
    <row r="397" spans="1:9" x14ac:dyDescent="0.35">
      <c r="A397" s="98" t="s">
        <v>63</v>
      </c>
      <c r="B397" s="105" t="s">
        <v>16</v>
      </c>
      <c r="C397" s="107" t="s">
        <v>33</v>
      </c>
      <c r="D397" s="109">
        <v>11754</v>
      </c>
      <c r="E397" s="109">
        <v>12291.87</v>
      </c>
      <c r="F397" s="109">
        <v>13882.19</v>
      </c>
      <c r="G397" s="109">
        <v>14724.67</v>
      </c>
      <c r="H397" s="109">
        <v>15787.46</v>
      </c>
      <c r="I397" s="109">
        <v>16643.88</v>
      </c>
    </row>
    <row r="398" spans="1:9" x14ac:dyDescent="0.35">
      <c r="A398" s="98" t="s">
        <v>63</v>
      </c>
      <c r="B398" s="105" t="s">
        <v>16</v>
      </c>
      <c r="C398" s="107" t="s">
        <v>34</v>
      </c>
      <c r="D398" s="109">
        <v>8488</v>
      </c>
      <c r="E398" s="109">
        <v>11179.01</v>
      </c>
      <c r="F398" s="109">
        <v>11643.01</v>
      </c>
      <c r="G398" s="109">
        <v>13250</v>
      </c>
      <c r="H398" s="109">
        <v>14144.99</v>
      </c>
      <c r="I398" s="109">
        <v>15222.9</v>
      </c>
    </row>
    <row r="399" spans="1:9" x14ac:dyDescent="0.35">
      <c r="A399" s="98" t="s">
        <v>63</v>
      </c>
      <c r="B399" s="105" t="s">
        <v>16</v>
      </c>
      <c r="C399" s="107" t="s">
        <v>35</v>
      </c>
      <c r="D399" s="109">
        <v>5275</v>
      </c>
      <c r="E399" s="109">
        <v>7242.81</v>
      </c>
      <c r="F399" s="109">
        <v>9481.76</v>
      </c>
      <c r="G399" s="109">
        <v>10036.41</v>
      </c>
      <c r="H399" s="109">
        <v>11543.97</v>
      </c>
      <c r="I399" s="109">
        <v>12432.43</v>
      </c>
    </row>
    <row r="400" spans="1:9" x14ac:dyDescent="0.35">
      <c r="A400" s="98" t="s">
        <v>63</v>
      </c>
      <c r="B400" s="105" t="s">
        <v>16</v>
      </c>
      <c r="C400" s="107" t="s">
        <v>13</v>
      </c>
      <c r="D400" s="109">
        <v>4339</v>
      </c>
      <c r="E400" s="109">
        <v>5875.8</v>
      </c>
      <c r="F400" s="109">
        <v>8110.74</v>
      </c>
      <c r="G400" s="109">
        <v>11009.53</v>
      </c>
      <c r="H400" s="109">
        <v>13015.14</v>
      </c>
      <c r="I400" s="109">
        <v>15238.85</v>
      </c>
    </row>
    <row r="401" spans="1:9" x14ac:dyDescent="0.35">
      <c r="A401" s="98" t="s">
        <v>63</v>
      </c>
      <c r="B401" s="105" t="s">
        <v>15</v>
      </c>
      <c r="C401" s="107" t="s">
        <v>20</v>
      </c>
      <c r="D401" s="109">
        <v>9460</v>
      </c>
      <c r="E401" s="109">
        <v>10715.2</v>
      </c>
      <c r="F401" s="109">
        <v>11257.06</v>
      </c>
      <c r="G401" s="109">
        <v>12091.17</v>
      </c>
      <c r="H401" s="109">
        <v>13041.03</v>
      </c>
      <c r="I401" s="109">
        <v>13717.74</v>
      </c>
    </row>
    <row r="402" spans="1:9" x14ac:dyDescent="0.35">
      <c r="A402" s="98" t="s">
        <v>63</v>
      </c>
      <c r="B402" s="105" t="s">
        <v>15</v>
      </c>
      <c r="C402" s="107" t="s">
        <v>36</v>
      </c>
      <c r="D402" s="109">
        <v>11565</v>
      </c>
      <c r="E402" s="109">
        <v>11569.28</v>
      </c>
      <c r="F402" s="109">
        <v>12680.33</v>
      </c>
      <c r="G402" s="109">
        <v>13301.9</v>
      </c>
      <c r="H402" s="109">
        <v>14182.75</v>
      </c>
      <c r="I402" s="109">
        <v>15170.95</v>
      </c>
    </row>
    <row r="403" spans="1:9" x14ac:dyDescent="0.35">
      <c r="A403" s="98" t="s">
        <v>63</v>
      </c>
      <c r="B403" s="105" t="s">
        <v>15</v>
      </c>
      <c r="C403" s="107" t="s">
        <v>21</v>
      </c>
      <c r="D403" s="109">
        <v>12783</v>
      </c>
      <c r="E403" s="109">
        <v>13701.29</v>
      </c>
      <c r="F403" s="109">
        <v>13556.33</v>
      </c>
      <c r="G403" s="109">
        <v>14637.94</v>
      </c>
      <c r="H403" s="109">
        <v>15297.16</v>
      </c>
      <c r="I403" s="109">
        <v>16216.06</v>
      </c>
    </row>
    <row r="404" spans="1:9" x14ac:dyDescent="0.35">
      <c r="A404" s="98" t="s">
        <v>63</v>
      </c>
      <c r="B404" s="105" t="s">
        <v>15</v>
      </c>
      <c r="C404" s="106" t="s">
        <v>22</v>
      </c>
      <c r="D404" s="101">
        <v>11489</v>
      </c>
      <c r="E404" s="101">
        <v>13857.91</v>
      </c>
      <c r="F404" s="101">
        <v>14559.59</v>
      </c>
      <c r="G404" s="101">
        <v>14408.63</v>
      </c>
      <c r="H404" s="101">
        <v>15365.06</v>
      </c>
      <c r="I404" s="101">
        <v>15982.63</v>
      </c>
    </row>
    <row r="405" spans="1:9" x14ac:dyDescent="0.35">
      <c r="A405" s="98" t="s">
        <v>63</v>
      </c>
      <c r="B405" s="105" t="s">
        <v>15</v>
      </c>
      <c r="C405" s="106" t="s">
        <v>23</v>
      </c>
      <c r="D405" s="101">
        <v>9944</v>
      </c>
      <c r="E405" s="101">
        <v>10987.53</v>
      </c>
      <c r="F405" s="101">
        <v>13073.65</v>
      </c>
      <c r="G405" s="101">
        <v>13639.72</v>
      </c>
      <c r="H405" s="101">
        <v>13500.74</v>
      </c>
      <c r="I405" s="101">
        <v>14104.96</v>
      </c>
    </row>
    <row r="406" spans="1:9" x14ac:dyDescent="0.35">
      <c r="A406" s="98" t="s">
        <v>63</v>
      </c>
      <c r="B406" s="105" t="s">
        <v>15</v>
      </c>
      <c r="C406" s="106" t="s">
        <v>24</v>
      </c>
      <c r="D406" s="101">
        <v>10593</v>
      </c>
      <c r="E406" s="101">
        <v>10839.4</v>
      </c>
      <c r="F406" s="101">
        <v>12110.76</v>
      </c>
      <c r="G406" s="101">
        <v>13926.07</v>
      </c>
      <c r="H406" s="101">
        <v>14415.51</v>
      </c>
      <c r="I406" s="101">
        <v>14326.29</v>
      </c>
    </row>
    <row r="407" spans="1:9" x14ac:dyDescent="0.35">
      <c r="A407" s="98" t="s">
        <v>63</v>
      </c>
      <c r="B407" s="105" t="s">
        <v>15</v>
      </c>
      <c r="C407" s="106" t="s">
        <v>25</v>
      </c>
      <c r="D407" s="101">
        <v>11758</v>
      </c>
      <c r="E407" s="101">
        <v>12364.17</v>
      </c>
      <c r="F407" s="101">
        <v>12750.8</v>
      </c>
      <c r="G407" s="101">
        <v>13998.56</v>
      </c>
      <c r="H407" s="101">
        <v>15710.47</v>
      </c>
      <c r="I407" s="101">
        <v>16185.12</v>
      </c>
    </row>
    <row r="408" spans="1:9" x14ac:dyDescent="0.35">
      <c r="A408" s="98" t="s">
        <v>63</v>
      </c>
      <c r="B408" s="105" t="s">
        <v>15</v>
      </c>
      <c r="C408" s="106" t="s">
        <v>26</v>
      </c>
      <c r="D408" s="101">
        <v>12889</v>
      </c>
      <c r="E408" s="101">
        <v>14183.19</v>
      </c>
      <c r="F408" s="101">
        <v>14713.45</v>
      </c>
      <c r="G408" s="101">
        <v>15154.94</v>
      </c>
      <c r="H408" s="101">
        <v>16434.66</v>
      </c>
      <c r="I408" s="101">
        <v>18220.04</v>
      </c>
    </row>
    <row r="409" spans="1:9" x14ac:dyDescent="0.35">
      <c r="A409" s="98" t="s">
        <v>63</v>
      </c>
      <c r="B409" s="105" t="s">
        <v>15</v>
      </c>
      <c r="C409" s="106" t="s">
        <v>27</v>
      </c>
      <c r="D409" s="101">
        <v>12915</v>
      </c>
      <c r="E409" s="101">
        <v>15462.16</v>
      </c>
      <c r="F409" s="101">
        <v>16604.830000000002</v>
      </c>
      <c r="G409" s="101">
        <v>17258.79</v>
      </c>
      <c r="H409" s="101">
        <v>17722.37</v>
      </c>
      <c r="I409" s="101">
        <v>19079.78</v>
      </c>
    </row>
    <row r="410" spans="1:9" x14ac:dyDescent="0.35">
      <c r="A410" s="98" t="s">
        <v>63</v>
      </c>
      <c r="B410" s="105" t="s">
        <v>15</v>
      </c>
      <c r="C410" s="106" t="s">
        <v>28</v>
      </c>
      <c r="D410" s="101">
        <v>14219</v>
      </c>
      <c r="E410" s="101">
        <v>14680.46</v>
      </c>
      <c r="F410" s="101">
        <v>17109.259999999998</v>
      </c>
      <c r="G410" s="101">
        <v>18360.46</v>
      </c>
      <c r="H410" s="101">
        <v>19055.96</v>
      </c>
      <c r="I410" s="101">
        <v>19521.400000000001</v>
      </c>
    </row>
    <row r="411" spans="1:9" x14ac:dyDescent="0.35">
      <c r="A411" s="98" t="s">
        <v>63</v>
      </c>
      <c r="B411" s="105" t="s">
        <v>15</v>
      </c>
      <c r="C411" s="106" t="s">
        <v>29</v>
      </c>
      <c r="D411" s="101">
        <v>14194</v>
      </c>
      <c r="E411" s="101">
        <v>15422.28</v>
      </c>
      <c r="F411" s="101">
        <v>15671.13</v>
      </c>
      <c r="G411" s="101">
        <v>18189.82</v>
      </c>
      <c r="H411" s="101">
        <v>19483.66</v>
      </c>
      <c r="I411" s="101">
        <v>20192.29</v>
      </c>
    </row>
    <row r="412" spans="1:9" x14ac:dyDescent="0.35">
      <c r="A412" s="98" t="s">
        <v>63</v>
      </c>
      <c r="B412" s="105" t="s">
        <v>15</v>
      </c>
      <c r="C412" s="106" t="s">
        <v>30</v>
      </c>
      <c r="D412" s="101">
        <v>14741</v>
      </c>
      <c r="E412" s="101">
        <v>15519.34</v>
      </c>
      <c r="F412" s="101">
        <v>16440.669999999998</v>
      </c>
      <c r="G412" s="101">
        <v>16790.919999999998</v>
      </c>
      <c r="H412" s="101">
        <v>19402.16</v>
      </c>
      <c r="I412" s="101">
        <v>20740.03</v>
      </c>
    </row>
    <row r="413" spans="1:9" x14ac:dyDescent="0.35">
      <c r="A413" s="98" t="s">
        <v>63</v>
      </c>
      <c r="B413" s="105" t="s">
        <v>15</v>
      </c>
      <c r="C413" s="106" t="s">
        <v>31</v>
      </c>
      <c r="D413" s="101">
        <v>14489</v>
      </c>
      <c r="E413" s="101">
        <v>16192.31</v>
      </c>
      <c r="F413" s="101">
        <v>16789.45</v>
      </c>
      <c r="G413" s="101">
        <v>17773.8</v>
      </c>
      <c r="H413" s="101">
        <v>18205.87</v>
      </c>
      <c r="I413" s="101">
        <v>20948.14</v>
      </c>
    </row>
    <row r="414" spans="1:9" x14ac:dyDescent="0.35">
      <c r="A414" s="98" t="s">
        <v>63</v>
      </c>
      <c r="B414" s="105" t="s">
        <v>15</v>
      </c>
      <c r="C414" s="106" t="s">
        <v>32</v>
      </c>
      <c r="D414" s="101">
        <v>13306</v>
      </c>
      <c r="E414" s="101">
        <v>15752.4</v>
      </c>
      <c r="F414" s="101">
        <v>17159.560000000001</v>
      </c>
      <c r="G414" s="101">
        <v>17906.830000000002</v>
      </c>
      <c r="H414" s="101">
        <v>18914.23</v>
      </c>
      <c r="I414" s="101">
        <v>19423.45</v>
      </c>
    </row>
    <row r="415" spans="1:9" x14ac:dyDescent="0.35">
      <c r="A415" s="98" t="s">
        <v>63</v>
      </c>
      <c r="B415" s="105" t="s">
        <v>15</v>
      </c>
      <c r="C415" s="106" t="s">
        <v>33</v>
      </c>
      <c r="D415" s="101">
        <v>12676</v>
      </c>
      <c r="E415" s="101">
        <v>13805.69</v>
      </c>
      <c r="F415" s="101">
        <v>16027.7</v>
      </c>
      <c r="G415" s="101">
        <v>17437.669999999998</v>
      </c>
      <c r="H415" s="101">
        <v>18277.03</v>
      </c>
      <c r="I415" s="101">
        <v>19289.150000000001</v>
      </c>
    </row>
    <row r="416" spans="1:9" x14ac:dyDescent="0.35">
      <c r="A416" s="98" t="s">
        <v>63</v>
      </c>
      <c r="B416" s="105" t="s">
        <v>15</v>
      </c>
      <c r="C416" s="106" t="s">
        <v>34</v>
      </c>
      <c r="D416" s="101">
        <v>9014</v>
      </c>
      <c r="E416" s="101">
        <v>12403.71</v>
      </c>
      <c r="F416" s="101">
        <v>13409.54</v>
      </c>
      <c r="G416" s="101">
        <v>15611.32</v>
      </c>
      <c r="H416" s="101">
        <v>16994.419999999998</v>
      </c>
      <c r="I416" s="101">
        <v>17909.560000000001</v>
      </c>
    </row>
    <row r="417" spans="1:9" x14ac:dyDescent="0.35">
      <c r="A417" s="98" t="s">
        <v>63</v>
      </c>
      <c r="B417" s="105" t="s">
        <v>15</v>
      </c>
      <c r="C417" s="106" t="s">
        <v>35</v>
      </c>
      <c r="D417" s="101">
        <v>5932</v>
      </c>
      <c r="E417" s="101">
        <v>8309.41</v>
      </c>
      <c r="F417" s="101">
        <v>11352.35</v>
      </c>
      <c r="G417" s="101">
        <v>12406.72</v>
      </c>
      <c r="H417" s="101">
        <v>14519.29</v>
      </c>
      <c r="I417" s="101">
        <v>15864.6</v>
      </c>
    </row>
    <row r="418" spans="1:9" x14ac:dyDescent="0.35">
      <c r="A418" s="98" t="s">
        <v>63</v>
      </c>
      <c r="B418" s="105" t="s">
        <v>15</v>
      </c>
      <c r="C418" s="106" t="s">
        <v>13</v>
      </c>
      <c r="D418" s="101">
        <v>6270</v>
      </c>
      <c r="E418" s="101">
        <v>8220.82</v>
      </c>
      <c r="F418" s="101">
        <v>11271.24</v>
      </c>
      <c r="G418" s="101">
        <v>15650.37</v>
      </c>
      <c r="H418" s="101">
        <v>19290.830000000002</v>
      </c>
      <c r="I418" s="101">
        <v>23138.78</v>
      </c>
    </row>
    <row r="419" spans="1:9" x14ac:dyDescent="0.35">
      <c r="A419" s="98" t="s">
        <v>63</v>
      </c>
      <c r="B419" s="105" t="s">
        <v>14</v>
      </c>
      <c r="C419" s="106" t="s">
        <v>20</v>
      </c>
      <c r="D419" s="101">
        <v>19617</v>
      </c>
      <c r="E419" s="101">
        <v>22133.54</v>
      </c>
      <c r="F419" s="101">
        <v>23231.01</v>
      </c>
      <c r="G419" s="101">
        <v>24954.240000000002</v>
      </c>
      <c r="H419" s="101">
        <v>26915.95</v>
      </c>
      <c r="I419" s="101">
        <v>28313.14</v>
      </c>
    </row>
    <row r="420" spans="1:9" x14ac:dyDescent="0.35">
      <c r="A420" s="98" t="s">
        <v>63</v>
      </c>
      <c r="B420" s="105" t="s">
        <v>14</v>
      </c>
      <c r="C420" s="106" t="s">
        <v>36</v>
      </c>
      <c r="D420" s="101">
        <v>23761</v>
      </c>
      <c r="E420" s="101">
        <v>24010.81</v>
      </c>
      <c r="F420" s="101">
        <v>26139.5</v>
      </c>
      <c r="G420" s="101">
        <v>27404.400000000001</v>
      </c>
      <c r="H420" s="101">
        <v>29222.14</v>
      </c>
      <c r="I420" s="101">
        <v>31259.17</v>
      </c>
    </row>
    <row r="421" spans="1:9" x14ac:dyDescent="0.35">
      <c r="A421" s="98" t="s">
        <v>63</v>
      </c>
      <c r="B421" s="105" t="s">
        <v>14</v>
      </c>
      <c r="C421" s="106" t="s">
        <v>21</v>
      </c>
      <c r="D421" s="101">
        <v>26315</v>
      </c>
      <c r="E421" s="101">
        <v>28152.81</v>
      </c>
      <c r="F421" s="101">
        <v>28068.9</v>
      </c>
      <c r="G421" s="101">
        <v>30146.48</v>
      </c>
      <c r="H421" s="101">
        <v>31491.65</v>
      </c>
      <c r="I421" s="101">
        <v>33388.83</v>
      </c>
    </row>
    <row r="422" spans="1:9" x14ac:dyDescent="0.35">
      <c r="A422" s="98" t="s">
        <v>63</v>
      </c>
      <c r="B422" s="105" t="s">
        <v>14</v>
      </c>
      <c r="C422" s="106" t="s">
        <v>22</v>
      </c>
      <c r="D422" s="101">
        <v>23418</v>
      </c>
      <c r="E422" s="101">
        <v>28309.72</v>
      </c>
      <c r="F422" s="101">
        <v>29802.87</v>
      </c>
      <c r="G422" s="101">
        <v>29678.97</v>
      </c>
      <c r="H422" s="101">
        <v>31518.16</v>
      </c>
      <c r="I422" s="101">
        <v>32783.81</v>
      </c>
    </row>
    <row r="423" spans="1:9" x14ac:dyDescent="0.35">
      <c r="A423" s="98" t="s">
        <v>63</v>
      </c>
      <c r="B423" s="105" t="s">
        <v>14</v>
      </c>
      <c r="C423" s="106" t="s">
        <v>23</v>
      </c>
      <c r="D423" s="101">
        <v>19695</v>
      </c>
      <c r="E423" s="101">
        <v>22690.19</v>
      </c>
      <c r="F423" s="101">
        <v>27115.919999999998</v>
      </c>
      <c r="G423" s="101">
        <v>28346.06</v>
      </c>
      <c r="H423" s="101">
        <v>28186.400000000001</v>
      </c>
      <c r="I423" s="101">
        <v>29400.48</v>
      </c>
    </row>
    <row r="424" spans="1:9" x14ac:dyDescent="0.35">
      <c r="A424" s="98" t="s">
        <v>63</v>
      </c>
      <c r="B424" s="105" t="s">
        <v>14</v>
      </c>
      <c r="C424" s="106" t="s">
        <v>24</v>
      </c>
      <c r="D424" s="101">
        <v>20571</v>
      </c>
      <c r="E424" s="101">
        <v>21490.880000000001</v>
      </c>
      <c r="F424" s="101">
        <v>24497.439999999999</v>
      </c>
      <c r="G424" s="101">
        <v>28269.35</v>
      </c>
      <c r="H424" s="101">
        <v>29303.27</v>
      </c>
      <c r="I424" s="101">
        <v>29190.53</v>
      </c>
    </row>
    <row r="425" spans="1:9" x14ac:dyDescent="0.35">
      <c r="A425" s="98" t="s">
        <v>63</v>
      </c>
      <c r="B425" s="105" t="s">
        <v>14</v>
      </c>
      <c r="C425" s="106" t="s">
        <v>25</v>
      </c>
      <c r="D425" s="101">
        <v>22692</v>
      </c>
      <c r="E425" s="101">
        <v>23816.45</v>
      </c>
      <c r="F425" s="101">
        <v>24880.32</v>
      </c>
      <c r="G425" s="101">
        <v>27592.25</v>
      </c>
      <c r="H425" s="101">
        <v>31061.51</v>
      </c>
      <c r="I425" s="101">
        <v>32029.63</v>
      </c>
    </row>
    <row r="426" spans="1:9" x14ac:dyDescent="0.35">
      <c r="A426" s="98" t="s">
        <v>63</v>
      </c>
      <c r="B426" s="105" t="s">
        <v>14</v>
      </c>
      <c r="C426" s="106" t="s">
        <v>26</v>
      </c>
      <c r="D426" s="101">
        <v>24578</v>
      </c>
      <c r="E426" s="101">
        <v>27026.93</v>
      </c>
      <c r="F426" s="101">
        <v>28062.6</v>
      </c>
      <c r="G426" s="101">
        <v>29166.06</v>
      </c>
      <c r="H426" s="101">
        <v>31823.47</v>
      </c>
      <c r="I426" s="101">
        <v>35362.82</v>
      </c>
    </row>
    <row r="427" spans="1:9" x14ac:dyDescent="0.35">
      <c r="A427" s="98" t="s">
        <v>63</v>
      </c>
      <c r="B427" s="105" t="s">
        <v>14</v>
      </c>
      <c r="C427" s="106" t="s">
        <v>27</v>
      </c>
      <c r="D427" s="101">
        <v>24576</v>
      </c>
      <c r="E427" s="101">
        <v>29070.7</v>
      </c>
      <c r="F427" s="101">
        <v>31110</v>
      </c>
      <c r="G427" s="101">
        <v>32368.14</v>
      </c>
      <c r="H427" s="101">
        <v>33479.35</v>
      </c>
      <c r="I427" s="101">
        <v>36197.47</v>
      </c>
    </row>
    <row r="428" spans="1:9" x14ac:dyDescent="0.35">
      <c r="A428" s="98" t="s">
        <v>63</v>
      </c>
      <c r="B428" s="105" t="s">
        <v>14</v>
      </c>
      <c r="C428" s="107" t="s">
        <v>28</v>
      </c>
      <c r="D428" s="101">
        <v>27379</v>
      </c>
      <c r="E428" s="101">
        <v>27893.74</v>
      </c>
      <c r="F428" s="101">
        <v>32222.29</v>
      </c>
      <c r="G428" s="101">
        <v>34432.120000000003</v>
      </c>
      <c r="H428" s="101">
        <v>35774.28</v>
      </c>
      <c r="I428" s="101">
        <v>36874.31</v>
      </c>
    </row>
    <row r="429" spans="1:9" x14ac:dyDescent="0.35">
      <c r="A429" s="98" t="s">
        <v>63</v>
      </c>
      <c r="B429" s="105" t="s">
        <v>14</v>
      </c>
      <c r="C429" s="108" t="s">
        <v>29</v>
      </c>
      <c r="D429" s="101">
        <v>27248</v>
      </c>
      <c r="E429" s="101">
        <v>29504.25</v>
      </c>
      <c r="F429" s="101">
        <v>29624.33</v>
      </c>
      <c r="G429" s="101">
        <v>34173.17</v>
      </c>
      <c r="H429" s="101">
        <v>36437.839999999997</v>
      </c>
      <c r="I429" s="101">
        <v>37801.050000000003</v>
      </c>
    </row>
    <row r="430" spans="1:9" x14ac:dyDescent="0.35">
      <c r="A430" s="98" t="s">
        <v>63</v>
      </c>
      <c r="B430" s="105" t="s">
        <v>14</v>
      </c>
      <c r="C430" s="107" t="s">
        <v>30</v>
      </c>
      <c r="D430" s="101">
        <v>27295</v>
      </c>
      <c r="E430" s="101">
        <v>29424.04</v>
      </c>
      <c r="F430" s="101">
        <v>31060.74</v>
      </c>
      <c r="G430" s="101">
        <v>31377.06</v>
      </c>
      <c r="H430" s="101">
        <v>36118.720000000001</v>
      </c>
      <c r="I430" s="101">
        <v>38430.94</v>
      </c>
    </row>
    <row r="431" spans="1:9" x14ac:dyDescent="0.35">
      <c r="A431" s="98" t="s">
        <v>63</v>
      </c>
      <c r="B431" s="105" t="s">
        <v>14</v>
      </c>
      <c r="C431" s="107" t="s">
        <v>31</v>
      </c>
      <c r="D431" s="101">
        <v>27348</v>
      </c>
      <c r="E431" s="101">
        <v>29968.21</v>
      </c>
      <c r="F431" s="101">
        <v>31549.599999999999</v>
      </c>
      <c r="G431" s="101">
        <v>33321.230000000003</v>
      </c>
      <c r="H431" s="101">
        <v>33803.61</v>
      </c>
      <c r="I431" s="101">
        <v>38820.65</v>
      </c>
    </row>
    <row r="432" spans="1:9" x14ac:dyDescent="0.35">
      <c r="A432" s="98" t="s">
        <v>63</v>
      </c>
      <c r="B432" s="105" t="s">
        <v>14</v>
      </c>
      <c r="C432" s="107" t="s">
        <v>32</v>
      </c>
      <c r="D432" s="101">
        <v>25280</v>
      </c>
      <c r="E432" s="101">
        <v>29517.759999999998</v>
      </c>
      <c r="F432" s="101">
        <v>31650.37</v>
      </c>
      <c r="G432" s="101">
        <v>33434.699999999997</v>
      </c>
      <c r="H432" s="101">
        <v>35271.919999999998</v>
      </c>
      <c r="I432" s="101">
        <v>35919.69</v>
      </c>
    </row>
    <row r="433" spans="1:9" x14ac:dyDescent="0.35">
      <c r="A433" s="98" t="s">
        <v>63</v>
      </c>
      <c r="B433" s="105" t="s">
        <v>14</v>
      </c>
      <c r="C433" s="107" t="s">
        <v>33</v>
      </c>
      <c r="D433" s="101">
        <v>24430</v>
      </c>
      <c r="E433" s="101">
        <v>26097.56</v>
      </c>
      <c r="F433" s="101">
        <v>29909.88</v>
      </c>
      <c r="G433" s="101">
        <v>32162.34</v>
      </c>
      <c r="H433" s="101">
        <v>34064.480000000003</v>
      </c>
      <c r="I433" s="101">
        <v>35933.03</v>
      </c>
    </row>
    <row r="434" spans="1:9" x14ac:dyDescent="0.35">
      <c r="A434" s="98" t="s">
        <v>63</v>
      </c>
      <c r="B434" s="105" t="s">
        <v>14</v>
      </c>
      <c r="C434" s="107" t="s">
        <v>34</v>
      </c>
      <c r="D434" s="101">
        <v>17502</v>
      </c>
      <c r="E434" s="101">
        <v>23582.720000000001</v>
      </c>
      <c r="F434" s="101">
        <v>25052.55</v>
      </c>
      <c r="G434" s="101">
        <v>28861.32</v>
      </c>
      <c r="H434" s="101">
        <v>31139.42</v>
      </c>
      <c r="I434" s="101">
        <v>33132.46</v>
      </c>
    </row>
    <row r="435" spans="1:9" x14ac:dyDescent="0.35">
      <c r="A435" s="98" t="s">
        <v>63</v>
      </c>
      <c r="B435" s="105" t="s">
        <v>14</v>
      </c>
      <c r="C435" s="107" t="s">
        <v>35</v>
      </c>
      <c r="D435" s="101">
        <v>11207</v>
      </c>
      <c r="E435" s="101">
        <v>15552.21</v>
      </c>
      <c r="F435" s="101">
        <v>20834.11</v>
      </c>
      <c r="G435" s="101">
        <v>22443.13</v>
      </c>
      <c r="H435" s="101">
        <v>26063.25</v>
      </c>
      <c r="I435" s="101">
        <v>28297.03</v>
      </c>
    </row>
    <row r="436" spans="1:9" x14ac:dyDescent="0.35">
      <c r="A436" s="98" t="s">
        <v>63</v>
      </c>
      <c r="B436" s="105" t="s">
        <v>14</v>
      </c>
      <c r="C436" s="107" t="s">
        <v>13</v>
      </c>
      <c r="D436" s="101">
        <v>10609</v>
      </c>
      <c r="E436" s="101">
        <v>14096.62</v>
      </c>
      <c r="F436" s="101">
        <v>19381.98</v>
      </c>
      <c r="G436" s="101">
        <v>26659.89</v>
      </c>
      <c r="H436" s="101">
        <v>32305.98</v>
      </c>
      <c r="I436" s="101">
        <v>38377.64</v>
      </c>
    </row>
    <row r="437" spans="1:9" x14ac:dyDescent="0.35">
      <c r="A437" s="98" t="s">
        <v>64</v>
      </c>
      <c r="B437" s="105" t="s">
        <v>16</v>
      </c>
      <c r="C437" s="107" t="s">
        <v>20</v>
      </c>
      <c r="D437" s="101">
        <v>4984</v>
      </c>
      <c r="E437" s="101">
        <v>5206.41</v>
      </c>
      <c r="F437" s="101">
        <v>5276.24</v>
      </c>
      <c r="G437" s="101">
        <v>5494.54</v>
      </c>
      <c r="H437" s="101">
        <v>5748.29</v>
      </c>
      <c r="I437" s="101">
        <v>5889.93</v>
      </c>
    </row>
    <row r="438" spans="1:9" x14ac:dyDescent="0.35">
      <c r="A438" s="98" t="s">
        <v>64</v>
      </c>
      <c r="B438" s="105" t="s">
        <v>16</v>
      </c>
      <c r="C438" s="107" t="s">
        <v>36</v>
      </c>
      <c r="D438" s="101">
        <v>5573</v>
      </c>
      <c r="E438" s="101">
        <v>5188.91</v>
      </c>
      <c r="F438" s="101">
        <v>5391.75</v>
      </c>
      <c r="G438" s="101">
        <v>5478.3</v>
      </c>
      <c r="H438" s="101">
        <v>5693.34</v>
      </c>
      <c r="I438" s="101">
        <v>5946.28</v>
      </c>
    </row>
    <row r="439" spans="1:9" x14ac:dyDescent="0.35">
      <c r="A439" s="98" t="s">
        <v>64</v>
      </c>
      <c r="B439" s="105" t="s">
        <v>16</v>
      </c>
      <c r="C439" s="107" t="s">
        <v>21</v>
      </c>
      <c r="D439" s="101">
        <v>6143</v>
      </c>
      <c r="E439" s="101">
        <v>5874.81</v>
      </c>
      <c r="F439" s="101">
        <v>5540.86</v>
      </c>
      <c r="G439" s="101">
        <v>5726.05</v>
      </c>
      <c r="H439" s="101">
        <v>5822.01</v>
      </c>
      <c r="I439" s="101">
        <v>6040.42</v>
      </c>
    </row>
    <row r="440" spans="1:9" x14ac:dyDescent="0.35">
      <c r="A440" s="98" t="s">
        <v>64</v>
      </c>
      <c r="B440" s="105" t="s">
        <v>16</v>
      </c>
      <c r="C440" s="107" t="s">
        <v>22</v>
      </c>
      <c r="D440" s="101">
        <v>5628</v>
      </c>
      <c r="E440" s="101">
        <v>5882.01</v>
      </c>
      <c r="F440" s="101">
        <v>5743.1</v>
      </c>
      <c r="G440" s="101">
        <v>5453.74</v>
      </c>
      <c r="H440" s="101">
        <v>5598.17</v>
      </c>
      <c r="I440" s="101">
        <v>5686.2</v>
      </c>
    </row>
    <row r="441" spans="1:9" x14ac:dyDescent="0.35">
      <c r="A441" s="98" t="s">
        <v>64</v>
      </c>
      <c r="B441" s="105" t="s">
        <v>16</v>
      </c>
      <c r="C441" s="107" t="s">
        <v>23</v>
      </c>
      <c r="D441" s="109">
        <v>5278</v>
      </c>
      <c r="E441" s="109">
        <v>5467.99</v>
      </c>
      <c r="F441" s="109">
        <v>6008.62</v>
      </c>
      <c r="G441" s="109">
        <v>5970.41</v>
      </c>
      <c r="H441" s="109">
        <v>5739.43</v>
      </c>
      <c r="I441" s="109">
        <v>5838.72</v>
      </c>
    </row>
    <row r="442" spans="1:9" x14ac:dyDescent="0.35">
      <c r="A442" s="98" t="s">
        <v>64</v>
      </c>
      <c r="B442" s="105" t="s">
        <v>16</v>
      </c>
      <c r="C442" s="107" t="s">
        <v>24</v>
      </c>
      <c r="D442" s="109">
        <v>5661</v>
      </c>
      <c r="E442" s="109">
        <v>5362.68</v>
      </c>
      <c r="F442" s="109">
        <v>5741.48</v>
      </c>
      <c r="G442" s="109">
        <v>6341.7</v>
      </c>
      <c r="H442" s="109">
        <v>6368.79</v>
      </c>
      <c r="I442" s="109">
        <v>6202.41</v>
      </c>
    </row>
    <row r="443" spans="1:9" x14ac:dyDescent="0.35">
      <c r="A443" s="98" t="s">
        <v>64</v>
      </c>
      <c r="B443" s="105" t="s">
        <v>16</v>
      </c>
      <c r="C443" s="107" t="s">
        <v>25</v>
      </c>
      <c r="D443" s="109">
        <v>5344</v>
      </c>
      <c r="E443" s="109">
        <v>5612.18</v>
      </c>
      <c r="F443" s="109">
        <v>5538.15</v>
      </c>
      <c r="G443" s="109">
        <v>5895.15</v>
      </c>
      <c r="H443" s="109">
        <v>6464.33</v>
      </c>
      <c r="I443" s="109">
        <v>6517.96</v>
      </c>
    </row>
    <row r="444" spans="1:9" x14ac:dyDescent="0.35">
      <c r="A444" s="98" t="s">
        <v>64</v>
      </c>
      <c r="B444" s="105" t="s">
        <v>16</v>
      </c>
      <c r="C444" s="107" t="s">
        <v>26</v>
      </c>
      <c r="D444" s="109">
        <v>5102</v>
      </c>
      <c r="E444" s="109">
        <v>5486.34</v>
      </c>
      <c r="F444" s="109">
        <v>5724.2</v>
      </c>
      <c r="G444" s="109">
        <v>5706.52</v>
      </c>
      <c r="H444" s="109">
        <v>6044.24</v>
      </c>
      <c r="I444" s="109">
        <v>6588.45</v>
      </c>
    </row>
    <row r="445" spans="1:9" x14ac:dyDescent="0.35">
      <c r="A445" s="98" t="s">
        <v>64</v>
      </c>
      <c r="B445" s="105" t="s">
        <v>16</v>
      </c>
      <c r="C445" s="107" t="s">
        <v>27</v>
      </c>
      <c r="D445" s="109">
        <v>4437</v>
      </c>
      <c r="E445" s="109">
        <v>5259.94</v>
      </c>
      <c r="F445" s="109">
        <v>5579.23</v>
      </c>
      <c r="G445" s="109">
        <v>5782.33</v>
      </c>
      <c r="H445" s="109">
        <v>5789.65</v>
      </c>
      <c r="I445" s="109">
        <v>6112.73</v>
      </c>
    </row>
    <row r="446" spans="1:9" x14ac:dyDescent="0.35">
      <c r="A446" s="98" t="s">
        <v>64</v>
      </c>
      <c r="B446" s="105" t="s">
        <v>16</v>
      </c>
      <c r="C446" s="107" t="s">
        <v>28</v>
      </c>
      <c r="D446" s="109">
        <v>4707</v>
      </c>
      <c r="E446" s="109">
        <v>4595.6000000000004</v>
      </c>
      <c r="F446" s="109">
        <v>5363.01</v>
      </c>
      <c r="G446" s="109">
        <v>5646.66</v>
      </c>
      <c r="H446" s="109">
        <v>5826.66</v>
      </c>
      <c r="I446" s="109">
        <v>5849.27</v>
      </c>
    </row>
    <row r="447" spans="1:9" x14ac:dyDescent="0.35">
      <c r="A447" s="98" t="s">
        <v>64</v>
      </c>
      <c r="B447" s="105" t="s">
        <v>16</v>
      </c>
      <c r="C447" s="107" t="s">
        <v>29</v>
      </c>
      <c r="D447" s="109">
        <v>4630</v>
      </c>
      <c r="E447" s="109">
        <v>4719.37</v>
      </c>
      <c r="F447" s="109">
        <v>4622.9799999999996</v>
      </c>
      <c r="G447" s="109">
        <v>5344.55</v>
      </c>
      <c r="H447" s="109">
        <v>5601.37</v>
      </c>
      <c r="I447" s="109">
        <v>5764.58</v>
      </c>
    </row>
    <row r="448" spans="1:9" x14ac:dyDescent="0.35">
      <c r="A448" s="98" t="s">
        <v>64</v>
      </c>
      <c r="B448" s="105" t="s">
        <v>16</v>
      </c>
      <c r="C448" s="107" t="s">
        <v>30</v>
      </c>
      <c r="D448" s="109">
        <v>4439</v>
      </c>
      <c r="E448" s="109">
        <v>4542.6400000000003</v>
      </c>
      <c r="F448" s="109">
        <v>4628.45</v>
      </c>
      <c r="G448" s="109">
        <v>4547.83</v>
      </c>
      <c r="H448" s="109">
        <v>5224.2299999999996</v>
      </c>
      <c r="I448" s="109">
        <v>5461.07</v>
      </c>
    </row>
    <row r="449" spans="1:9" x14ac:dyDescent="0.35">
      <c r="A449" s="98" t="s">
        <v>64</v>
      </c>
      <c r="B449" s="105" t="s">
        <v>16</v>
      </c>
      <c r="C449" s="107" t="s">
        <v>31</v>
      </c>
      <c r="D449" s="109">
        <v>4358</v>
      </c>
      <c r="E449" s="109">
        <v>4346.9399999999996</v>
      </c>
      <c r="F449" s="109">
        <v>4453.33</v>
      </c>
      <c r="G449" s="109">
        <v>4549.66</v>
      </c>
      <c r="H449" s="109">
        <v>4487.18</v>
      </c>
      <c r="I449" s="109">
        <v>5133.68</v>
      </c>
    </row>
    <row r="450" spans="1:9" x14ac:dyDescent="0.35">
      <c r="A450" s="98" t="s">
        <v>64</v>
      </c>
      <c r="B450" s="105" t="s">
        <v>16</v>
      </c>
      <c r="C450" s="107" t="s">
        <v>32</v>
      </c>
      <c r="D450" s="109">
        <v>3844</v>
      </c>
      <c r="E450" s="109">
        <v>4226.96</v>
      </c>
      <c r="F450" s="109">
        <v>4245.2299999999996</v>
      </c>
      <c r="G450" s="109">
        <v>4365.6000000000004</v>
      </c>
      <c r="H450" s="109">
        <v>4478.71</v>
      </c>
      <c r="I450" s="109">
        <v>4435.6099999999997</v>
      </c>
    </row>
    <row r="451" spans="1:9" x14ac:dyDescent="0.35">
      <c r="A451" s="98" t="s">
        <v>64</v>
      </c>
      <c r="B451" s="105" t="s">
        <v>16</v>
      </c>
      <c r="C451" s="107" t="s">
        <v>33</v>
      </c>
      <c r="D451" s="109">
        <v>3617</v>
      </c>
      <c r="E451" s="109">
        <v>3733.63</v>
      </c>
      <c r="F451" s="109">
        <v>4116.6000000000004</v>
      </c>
      <c r="G451" s="109">
        <v>4181.43</v>
      </c>
      <c r="H451" s="109">
        <v>4322.6400000000003</v>
      </c>
      <c r="I451" s="109">
        <v>4453.3500000000004</v>
      </c>
    </row>
    <row r="452" spans="1:9" x14ac:dyDescent="0.35">
      <c r="A452" s="98" t="s">
        <v>64</v>
      </c>
      <c r="B452" s="105" t="s">
        <v>16</v>
      </c>
      <c r="C452" s="107" t="s">
        <v>34</v>
      </c>
      <c r="D452" s="109">
        <v>2622</v>
      </c>
      <c r="E452" s="109">
        <v>3391.71</v>
      </c>
      <c r="F452" s="109">
        <v>3533.43</v>
      </c>
      <c r="G452" s="109">
        <v>3926.53</v>
      </c>
      <c r="H452" s="109">
        <v>4032.79</v>
      </c>
      <c r="I452" s="109">
        <v>4200.91</v>
      </c>
    </row>
    <row r="453" spans="1:9" x14ac:dyDescent="0.35">
      <c r="A453" s="98" t="s">
        <v>64</v>
      </c>
      <c r="B453" s="105" t="s">
        <v>16</v>
      </c>
      <c r="C453" s="107" t="s">
        <v>35</v>
      </c>
      <c r="D453" s="109">
        <v>1769</v>
      </c>
      <c r="E453" s="109">
        <v>2238.4899999999998</v>
      </c>
      <c r="F453" s="109">
        <v>2927.51</v>
      </c>
      <c r="G453" s="109">
        <v>3093.69</v>
      </c>
      <c r="H453" s="109">
        <v>3478.09</v>
      </c>
      <c r="I453" s="109">
        <v>3615.46</v>
      </c>
    </row>
    <row r="454" spans="1:9" x14ac:dyDescent="0.35">
      <c r="A454" s="98" t="s">
        <v>64</v>
      </c>
      <c r="B454" s="105" t="s">
        <v>16</v>
      </c>
      <c r="C454" s="107" t="s">
        <v>13</v>
      </c>
      <c r="D454" s="109">
        <v>1422</v>
      </c>
      <c r="E454" s="109">
        <v>1885.58</v>
      </c>
      <c r="F454" s="109">
        <v>2503.27</v>
      </c>
      <c r="G454" s="109">
        <v>3346.72</v>
      </c>
      <c r="H454" s="109">
        <v>3925.75</v>
      </c>
      <c r="I454" s="109">
        <v>4524.7700000000004</v>
      </c>
    </row>
    <row r="455" spans="1:9" x14ac:dyDescent="0.35">
      <c r="A455" s="98" t="s">
        <v>64</v>
      </c>
      <c r="B455" s="105" t="s">
        <v>15</v>
      </c>
      <c r="C455" s="107" t="s">
        <v>20</v>
      </c>
      <c r="D455" s="109">
        <v>4930</v>
      </c>
      <c r="E455" s="109">
        <v>4972.92</v>
      </c>
      <c r="F455" s="109">
        <v>5046.55</v>
      </c>
      <c r="G455" s="109">
        <v>5255.72</v>
      </c>
      <c r="H455" s="109">
        <v>5499</v>
      </c>
      <c r="I455" s="109">
        <v>5635.12</v>
      </c>
    </row>
    <row r="456" spans="1:9" x14ac:dyDescent="0.35">
      <c r="A456" s="98" t="s">
        <v>64</v>
      </c>
      <c r="B456" s="105" t="s">
        <v>15</v>
      </c>
      <c r="C456" s="107" t="s">
        <v>36</v>
      </c>
      <c r="D456" s="109">
        <v>5180</v>
      </c>
      <c r="E456" s="109">
        <v>5055.58</v>
      </c>
      <c r="F456" s="109">
        <v>5156.03</v>
      </c>
      <c r="G456" s="109">
        <v>5244.98</v>
      </c>
      <c r="H456" s="109">
        <v>5450.9</v>
      </c>
      <c r="I456" s="109">
        <v>5693.04</v>
      </c>
    </row>
    <row r="457" spans="1:9" x14ac:dyDescent="0.35">
      <c r="A457" s="98" t="s">
        <v>64</v>
      </c>
      <c r="B457" s="105" t="s">
        <v>15</v>
      </c>
      <c r="C457" s="107" t="s">
        <v>21</v>
      </c>
      <c r="D457" s="109">
        <v>5892</v>
      </c>
      <c r="E457" s="109">
        <v>5645.23</v>
      </c>
      <c r="F457" s="109">
        <v>5498.9</v>
      </c>
      <c r="G457" s="109">
        <v>5617.51</v>
      </c>
      <c r="H457" s="109">
        <v>5716.41</v>
      </c>
      <c r="I457" s="109">
        <v>5929.49</v>
      </c>
    </row>
    <row r="458" spans="1:9" x14ac:dyDescent="0.35">
      <c r="A458" s="98" t="s">
        <v>64</v>
      </c>
      <c r="B458" s="105" t="s">
        <v>15</v>
      </c>
      <c r="C458" s="107" t="s">
        <v>22</v>
      </c>
      <c r="D458" s="109">
        <v>5493</v>
      </c>
      <c r="E458" s="109">
        <v>6190.53</v>
      </c>
      <c r="F458" s="109">
        <v>6014.64</v>
      </c>
      <c r="G458" s="109">
        <v>5831.96</v>
      </c>
      <c r="H458" s="109">
        <v>5960.1</v>
      </c>
      <c r="I458" s="109">
        <v>6061.7</v>
      </c>
    </row>
    <row r="459" spans="1:9" x14ac:dyDescent="0.35">
      <c r="A459" s="98" t="s">
        <v>64</v>
      </c>
      <c r="B459" s="105" t="s">
        <v>15</v>
      </c>
      <c r="C459" s="107" t="s">
        <v>23</v>
      </c>
      <c r="D459" s="109">
        <v>5342</v>
      </c>
      <c r="E459" s="109">
        <v>5360.5</v>
      </c>
      <c r="F459" s="109">
        <v>6135.45</v>
      </c>
      <c r="G459" s="109">
        <v>6082.24</v>
      </c>
      <c r="H459" s="109">
        <v>5888.33</v>
      </c>
      <c r="I459" s="109">
        <v>5989.07</v>
      </c>
    </row>
    <row r="460" spans="1:9" x14ac:dyDescent="0.35">
      <c r="A460" s="98" t="s">
        <v>64</v>
      </c>
      <c r="B460" s="105" t="s">
        <v>15</v>
      </c>
      <c r="C460" s="107" t="s">
        <v>24</v>
      </c>
      <c r="D460" s="109">
        <v>5766</v>
      </c>
      <c r="E460" s="109">
        <v>5305.18</v>
      </c>
      <c r="F460" s="109">
        <v>5625.17</v>
      </c>
      <c r="G460" s="109">
        <v>6305.17</v>
      </c>
      <c r="H460" s="109">
        <v>6322.05</v>
      </c>
      <c r="I460" s="109">
        <v>6168.2</v>
      </c>
    </row>
    <row r="461" spans="1:9" x14ac:dyDescent="0.35">
      <c r="A461" s="98" t="s">
        <v>64</v>
      </c>
      <c r="B461" s="105" t="s">
        <v>15</v>
      </c>
      <c r="C461" s="106" t="s">
        <v>25</v>
      </c>
      <c r="D461" s="101">
        <v>5587</v>
      </c>
      <c r="E461" s="101">
        <v>5708.52</v>
      </c>
      <c r="F461" s="101">
        <v>5551.57</v>
      </c>
      <c r="G461" s="101">
        <v>5872.82</v>
      </c>
      <c r="H461" s="101">
        <v>6470.72</v>
      </c>
      <c r="I461" s="101">
        <v>6516.24</v>
      </c>
    </row>
    <row r="462" spans="1:9" x14ac:dyDescent="0.35">
      <c r="A462" s="98" t="s">
        <v>64</v>
      </c>
      <c r="B462" s="105" t="s">
        <v>15</v>
      </c>
      <c r="C462" s="106" t="s">
        <v>26</v>
      </c>
      <c r="D462" s="101">
        <v>5435</v>
      </c>
      <c r="E462" s="101">
        <v>5756.64</v>
      </c>
      <c r="F462" s="101">
        <v>5926.59</v>
      </c>
      <c r="G462" s="101">
        <v>5832.13</v>
      </c>
      <c r="H462" s="101">
        <v>6146.88</v>
      </c>
      <c r="I462" s="101">
        <v>6713.12</v>
      </c>
    </row>
    <row r="463" spans="1:9" x14ac:dyDescent="0.35">
      <c r="A463" s="98" t="s">
        <v>64</v>
      </c>
      <c r="B463" s="105" t="s">
        <v>15</v>
      </c>
      <c r="C463" s="106" t="s">
        <v>27</v>
      </c>
      <c r="D463" s="101">
        <v>4803</v>
      </c>
      <c r="E463" s="101">
        <v>5623.68</v>
      </c>
      <c r="F463" s="101">
        <v>5935.07</v>
      </c>
      <c r="G463" s="101">
        <v>6097.5</v>
      </c>
      <c r="H463" s="101">
        <v>6032.58</v>
      </c>
      <c r="I463" s="101">
        <v>6344.09</v>
      </c>
    </row>
    <row r="464" spans="1:9" x14ac:dyDescent="0.35">
      <c r="A464" s="98" t="s">
        <v>64</v>
      </c>
      <c r="B464" s="105" t="s">
        <v>15</v>
      </c>
      <c r="C464" s="106" t="s">
        <v>28</v>
      </c>
      <c r="D464" s="101">
        <v>4962</v>
      </c>
      <c r="E464" s="101">
        <v>4915.8100000000004</v>
      </c>
      <c r="F464" s="101">
        <v>5693.74</v>
      </c>
      <c r="G464" s="101">
        <v>5992.75</v>
      </c>
      <c r="H464" s="101">
        <v>6143.3</v>
      </c>
      <c r="I464" s="101">
        <v>6096.81</v>
      </c>
    </row>
    <row r="465" spans="1:9" x14ac:dyDescent="0.35">
      <c r="A465" s="98" t="s">
        <v>64</v>
      </c>
      <c r="B465" s="105" t="s">
        <v>15</v>
      </c>
      <c r="C465" s="106" t="s">
        <v>29</v>
      </c>
      <c r="D465" s="101">
        <v>5118</v>
      </c>
      <c r="E465" s="101">
        <v>5060.96</v>
      </c>
      <c r="F465" s="101">
        <v>5032.13</v>
      </c>
      <c r="G465" s="101">
        <v>5777.92</v>
      </c>
      <c r="H465" s="101">
        <v>6068.89</v>
      </c>
      <c r="I465" s="101">
        <v>6212.29</v>
      </c>
    </row>
    <row r="466" spans="1:9" x14ac:dyDescent="0.35">
      <c r="A466" s="98" t="s">
        <v>64</v>
      </c>
      <c r="B466" s="105" t="s">
        <v>15</v>
      </c>
      <c r="C466" s="106" t="s">
        <v>30</v>
      </c>
      <c r="D466" s="101">
        <v>4885</v>
      </c>
      <c r="E466" s="101">
        <v>5207.12</v>
      </c>
      <c r="F466" s="101">
        <v>5188.01</v>
      </c>
      <c r="G466" s="101">
        <v>5177.75</v>
      </c>
      <c r="H466" s="101">
        <v>5906.13</v>
      </c>
      <c r="I466" s="101">
        <v>6197.32</v>
      </c>
    </row>
    <row r="467" spans="1:9" x14ac:dyDescent="0.35">
      <c r="A467" s="98" t="s">
        <v>64</v>
      </c>
      <c r="B467" s="105" t="s">
        <v>15</v>
      </c>
      <c r="C467" s="106" t="s">
        <v>31</v>
      </c>
      <c r="D467" s="101">
        <v>4877</v>
      </c>
      <c r="E467" s="101">
        <v>4955.8100000000004</v>
      </c>
      <c r="F467" s="101">
        <v>5253.19</v>
      </c>
      <c r="G467" s="101">
        <v>5267.42</v>
      </c>
      <c r="H467" s="101">
        <v>5276.31</v>
      </c>
      <c r="I467" s="101">
        <v>5994.04</v>
      </c>
    </row>
    <row r="468" spans="1:9" x14ac:dyDescent="0.35">
      <c r="A468" s="98" t="s">
        <v>64</v>
      </c>
      <c r="B468" s="105" t="s">
        <v>15</v>
      </c>
      <c r="C468" s="106" t="s">
        <v>32</v>
      </c>
      <c r="D468" s="101">
        <v>4418</v>
      </c>
      <c r="E468" s="101">
        <v>4912.16</v>
      </c>
      <c r="F468" s="101">
        <v>5015.09</v>
      </c>
      <c r="G468" s="101">
        <v>5301.94</v>
      </c>
      <c r="H468" s="101">
        <v>5347.75</v>
      </c>
      <c r="I468" s="101">
        <v>5375.31</v>
      </c>
    </row>
    <row r="469" spans="1:9" x14ac:dyDescent="0.35">
      <c r="A469" s="98" t="s">
        <v>64</v>
      </c>
      <c r="B469" s="105" t="s">
        <v>15</v>
      </c>
      <c r="C469" s="106" t="s">
        <v>33</v>
      </c>
      <c r="D469" s="101">
        <v>4067</v>
      </c>
      <c r="E469" s="101">
        <v>4428.1400000000003</v>
      </c>
      <c r="F469" s="101">
        <v>4935.88</v>
      </c>
      <c r="G469" s="101">
        <v>5070.67</v>
      </c>
      <c r="H469" s="101">
        <v>5355.74</v>
      </c>
      <c r="I469" s="101">
        <v>5431.24</v>
      </c>
    </row>
    <row r="470" spans="1:9" x14ac:dyDescent="0.35">
      <c r="A470" s="98" t="s">
        <v>64</v>
      </c>
      <c r="B470" s="105" t="s">
        <v>15</v>
      </c>
      <c r="C470" s="106" t="s">
        <v>34</v>
      </c>
      <c r="D470" s="101">
        <v>3154</v>
      </c>
      <c r="E470" s="101">
        <v>3870.66</v>
      </c>
      <c r="F470" s="101">
        <v>4221.67</v>
      </c>
      <c r="G470" s="101">
        <v>4732.13</v>
      </c>
      <c r="H470" s="101">
        <v>4891.9799999999996</v>
      </c>
      <c r="I470" s="101">
        <v>5182.88</v>
      </c>
    </row>
    <row r="471" spans="1:9" x14ac:dyDescent="0.35">
      <c r="A471" s="98" t="s">
        <v>64</v>
      </c>
      <c r="B471" s="105" t="s">
        <v>15</v>
      </c>
      <c r="C471" s="106" t="s">
        <v>35</v>
      </c>
      <c r="D471" s="101">
        <v>2243</v>
      </c>
      <c r="E471" s="101">
        <v>2763.1</v>
      </c>
      <c r="F471" s="101">
        <v>3432.39</v>
      </c>
      <c r="G471" s="101">
        <v>3771.17</v>
      </c>
      <c r="H471" s="101">
        <v>4261.92</v>
      </c>
      <c r="I471" s="101">
        <v>4442.63</v>
      </c>
    </row>
    <row r="472" spans="1:9" x14ac:dyDescent="0.35">
      <c r="A472" s="98" t="s">
        <v>64</v>
      </c>
      <c r="B472" s="105" t="s">
        <v>15</v>
      </c>
      <c r="C472" s="106" t="s">
        <v>13</v>
      </c>
      <c r="D472" s="101">
        <v>2434</v>
      </c>
      <c r="E472" s="101">
        <v>2855.94</v>
      </c>
      <c r="F472" s="101">
        <v>3506.53</v>
      </c>
      <c r="G472" s="101">
        <v>4434.9799999999996</v>
      </c>
      <c r="H472" s="101">
        <v>5263.53</v>
      </c>
      <c r="I472" s="101">
        <v>6133</v>
      </c>
    </row>
    <row r="473" spans="1:9" x14ac:dyDescent="0.35">
      <c r="A473" s="98" t="s">
        <v>64</v>
      </c>
      <c r="B473" s="105" t="s">
        <v>14</v>
      </c>
      <c r="C473" s="106" t="s">
        <v>20</v>
      </c>
      <c r="D473" s="101">
        <v>9914</v>
      </c>
      <c r="E473" s="101">
        <v>10179.34</v>
      </c>
      <c r="F473" s="101">
        <v>10322.790000000001</v>
      </c>
      <c r="G473" s="101">
        <v>10750.26</v>
      </c>
      <c r="H473" s="101">
        <v>11247.28</v>
      </c>
      <c r="I473" s="101">
        <v>11525.06</v>
      </c>
    </row>
    <row r="474" spans="1:9" x14ac:dyDescent="0.35">
      <c r="A474" s="98" t="s">
        <v>64</v>
      </c>
      <c r="B474" s="105" t="s">
        <v>14</v>
      </c>
      <c r="C474" s="106" t="s">
        <v>36</v>
      </c>
      <c r="D474" s="101">
        <v>10753</v>
      </c>
      <c r="E474" s="101">
        <v>10244.49</v>
      </c>
      <c r="F474" s="101">
        <v>10547.79</v>
      </c>
      <c r="G474" s="101">
        <v>10723.28</v>
      </c>
      <c r="H474" s="101">
        <v>11144.24</v>
      </c>
      <c r="I474" s="101">
        <v>11639.31</v>
      </c>
    </row>
    <row r="475" spans="1:9" x14ac:dyDescent="0.35">
      <c r="A475" s="98" t="s">
        <v>64</v>
      </c>
      <c r="B475" s="105" t="s">
        <v>14</v>
      </c>
      <c r="C475" s="106" t="s">
        <v>21</v>
      </c>
      <c r="D475" s="101">
        <v>12035</v>
      </c>
      <c r="E475" s="101">
        <v>11520.04</v>
      </c>
      <c r="F475" s="101">
        <v>11039.76</v>
      </c>
      <c r="G475" s="101">
        <v>11343.56</v>
      </c>
      <c r="H475" s="101">
        <v>11538.42</v>
      </c>
      <c r="I475" s="101">
        <v>11969.92</v>
      </c>
    </row>
    <row r="476" spans="1:9" x14ac:dyDescent="0.35">
      <c r="A476" s="98" t="s">
        <v>64</v>
      </c>
      <c r="B476" s="105" t="s">
        <v>14</v>
      </c>
      <c r="C476" s="106" t="s">
        <v>22</v>
      </c>
      <c r="D476" s="101">
        <v>11121</v>
      </c>
      <c r="E476" s="101">
        <v>12072.54</v>
      </c>
      <c r="F476" s="101">
        <v>11757.74</v>
      </c>
      <c r="G476" s="101">
        <v>11285.7</v>
      </c>
      <c r="H476" s="101">
        <v>11558.27</v>
      </c>
      <c r="I476" s="101">
        <v>11747.9</v>
      </c>
    </row>
    <row r="477" spans="1:9" x14ac:dyDescent="0.35">
      <c r="A477" s="98" t="s">
        <v>64</v>
      </c>
      <c r="B477" s="105" t="s">
        <v>14</v>
      </c>
      <c r="C477" s="106" t="s">
        <v>23</v>
      </c>
      <c r="D477" s="101">
        <v>10620</v>
      </c>
      <c r="E477" s="101">
        <v>10828.49</v>
      </c>
      <c r="F477" s="101">
        <v>12144.07</v>
      </c>
      <c r="G477" s="101">
        <v>12052.65</v>
      </c>
      <c r="H477" s="101">
        <v>11627.76</v>
      </c>
      <c r="I477" s="101">
        <v>11827.79</v>
      </c>
    </row>
    <row r="478" spans="1:9" x14ac:dyDescent="0.35">
      <c r="A478" s="98" t="s">
        <v>64</v>
      </c>
      <c r="B478" s="105" t="s">
        <v>14</v>
      </c>
      <c r="C478" s="106" t="s">
        <v>24</v>
      </c>
      <c r="D478" s="101">
        <v>11427</v>
      </c>
      <c r="E478" s="101">
        <v>10667.85</v>
      </c>
      <c r="F478" s="101">
        <v>11366.65</v>
      </c>
      <c r="G478" s="101">
        <v>12646.87</v>
      </c>
      <c r="H478" s="101">
        <v>12690.84</v>
      </c>
      <c r="I478" s="101">
        <v>12370.61</v>
      </c>
    </row>
    <row r="479" spans="1:9" x14ac:dyDescent="0.35">
      <c r="A479" s="98" t="s">
        <v>64</v>
      </c>
      <c r="B479" s="105" t="s">
        <v>14</v>
      </c>
      <c r="C479" s="106" t="s">
        <v>25</v>
      </c>
      <c r="D479" s="101">
        <v>10931</v>
      </c>
      <c r="E479" s="101">
        <v>11320.7</v>
      </c>
      <c r="F479" s="101">
        <v>11089.72</v>
      </c>
      <c r="G479" s="101">
        <v>11767.97</v>
      </c>
      <c r="H479" s="101">
        <v>12935.05</v>
      </c>
      <c r="I479" s="101">
        <v>13034.2</v>
      </c>
    </row>
    <row r="480" spans="1:9" x14ac:dyDescent="0.35">
      <c r="A480" s="98" t="s">
        <v>64</v>
      </c>
      <c r="B480" s="105" t="s">
        <v>14</v>
      </c>
      <c r="C480" s="106" t="s">
        <v>26</v>
      </c>
      <c r="D480" s="101">
        <v>10537</v>
      </c>
      <c r="E480" s="101">
        <v>11242.98</v>
      </c>
      <c r="F480" s="101">
        <v>11650.79</v>
      </c>
      <c r="G480" s="101">
        <v>11538.65</v>
      </c>
      <c r="H480" s="101">
        <v>12191.12</v>
      </c>
      <c r="I480" s="101">
        <v>13301.57</v>
      </c>
    </row>
    <row r="481" spans="1:9" x14ac:dyDescent="0.35">
      <c r="A481" s="98" t="s">
        <v>64</v>
      </c>
      <c r="B481" s="105" t="s">
        <v>14</v>
      </c>
      <c r="C481" s="106" t="s">
        <v>27</v>
      </c>
      <c r="D481" s="101">
        <v>9240</v>
      </c>
      <c r="E481" s="101">
        <v>10883.62</v>
      </c>
      <c r="F481" s="101">
        <v>11514.3</v>
      </c>
      <c r="G481" s="101">
        <v>11879.82</v>
      </c>
      <c r="H481" s="101">
        <v>11822.24</v>
      </c>
      <c r="I481" s="101">
        <v>12456.82</v>
      </c>
    </row>
    <row r="482" spans="1:9" x14ac:dyDescent="0.35">
      <c r="A482" s="98" t="s">
        <v>64</v>
      </c>
      <c r="B482" s="105" t="s">
        <v>14</v>
      </c>
      <c r="C482" s="106" t="s">
        <v>28</v>
      </c>
      <c r="D482" s="101">
        <v>9669</v>
      </c>
      <c r="E482" s="101">
        <v>9511.42</v>
      </c>
      <c r="F482" s="101">
        <v>11056.74</v>
      </c>
      <c r="G482" s="101">
        <v>11639.41</v>
      </c>
      <c r="H482" s="101">
        <v>11969.96</v>
      </c>
      <c r="I482" s="101">
        <v>11946.07</v>
      </c>
    </row>
    <row r="483" spans="1:9" x14ac:dyDescent="0.35">
      <c r="A483" s="98" t="s">
        <v>64</v>
      </c>
      <c r="B483" s="105" t="s">
        <v>14</v>
      </c>
      <c r="C483" s="106" t="s">
        <v>29</v>
      </c>
      <c r="D483" s="101">
        <v>9748</v>
      </c>
      <c r="E483" s="101">
        <v>9780.33</v>
      </c>
      <c r="F483" s="101">
        <v>9655.11</v>
      </c>
      <c r="G483" s="101">
        <v>11122.46</v>
      </c>
      <c r="H483" s="101">
        <v>11670.25</v>
      </c>
      <c r="I483" s="101">
        <v>11976.87</v>
      </c>
    </row>
    <row r="484" spans="1:9" x14ac:dyDescent="0.35">
      <c r="A484" s="98" t="s">
        <v>64</v>
      </c>
      <c r="B484" s="105" t="s">
        <v>14</v>
      </c>
      <c r="C484" s="106" t="s">
        <v>30</v>
      </c>
      <c r="D484" s="101">
        <v>9324</v>
      </c>
      <c r="E484" s="101">
        <v>9749.77</v>
      </c>
      <c r="F484" s="101">
        <v>9816.4599999999991</v>
      </c>
      <c r="G484" s="101">
        <v>9725.58</v>
      </c>
      <c r="H484" s="101">
        <v>11130.36</v>
      </c>
      <c r="I484" s="101">
        <v>11658.38</v>
      </c>
    </row>
    <row r="485" spans="1:9" x14ac:dyDescent="0.35">
      <c r="A485" s="98" t="s">
        <v>64</v>
      </c>
      <c r="B485" s="105" t="s">
        <v>14</v>
      </c>
      <c r="C485" s="107" t="s">
        <v>31</v>
      </c>
      <c r="D485" s="101">
        <v>9235</v>
      </c>
      <c r="E485" s="101">
        <v>9302.75</v>
      </c>
      <c r="F485" s="101">
        <v>9706.52</v>
      </c>
      <c r="G485" s="101">
        <v>9817.08</v>
      </c>
      <c r="H485" s="101">
        <v>9763.49</v>
      </c>
      <c r="I485" s="101">
        <v>11127.72</v>
      </c>
    </row>
    <row r="486" spans="1:9" x14ac:dyDescent="0.35">
      <c r="A486" s="98" t="s">
        <v>64</v>
      </c>
      <c r="B486" s="105" t="s">
        <v>14</v>
      </c>
      <c r="C486" s="108" t="s">
        <v>32</v>
      </c>
      <c r="D486" s="101">
        <v>8262</v>
      </c>
      <c r="E486" s="101">
        <v>9139.11</v>
      </c>
      <c r="F486" s="101">
        <v>9260.33</v>
      </c>
      <c r="G486" s="101">
        <v>9667.5400000000009</v>
      </c>
      <c r="H486" s="101">
        <v>9826.4599999999991</v>
      </c>
      <c r="I486" s="101">
        <v>9810.92</v>
      </c>
    </row>
    <row r="487" spans="1:9" x14ac:dyDescent="0.35">
      <c r="A487" s="98" t="s">
        <v>64</v>
      </c>
      <c r="B487" s="105" t="s">
        <v>14</v>
      </c>
      <c r="C487" s="107" t="s">
        <v>33</v>
      </c>
      <c r="D487" s="101">
        <v>7684</v>
      </c>
      <c r="E487" s="101">
        <v>8161.78</v>
      </c>
      <c r="F487" s="101">
        <v>9052.48</v>
      </c>
      <c r="G487" s="101">
        <v>9252.1</v>
      </c>
      <c r="H487" s="101">
        <v>9678.3799999999992</v>
      </c>
      <c r="I487" s="101">
        <v>9884.6</v>
      </c>
    </row>
    <row r="488" spans="1:9" x14ac:dyDescent="0.35">
      <c r="A488" s="98" t="s">
        <v>64</v>
      </c>
      <c r="B488" s="105" t="s">
        <v>14</v>
      </c>
      <c r="C488" s="107" t="s">
        <v>34</v>
      </c>
      <c r="D488" s="101">
        <v>5776</v>
      </c>
      <c r="E488" s="101">
        <v>7262.37</v>
      </c>
      <c r="F488" s="101">
        <v>7755.1</v>
      </c>
      <c r="G488" s="101">
        <v>8658.66</v>
      </c>
      <c r="H488" s="101">
        <v>8924.76</v>
      </c>
      <c r="I488" s="101">
        <v>9383.7900000000009</v>
      </c>
    </row>
    <row r="489" spans="1:9" x14ac:dyDescent="0.35">
      <c r="A489" s="98" t="s">
        <v>64</v>
      </c>
      <c r="B489" s="105" t="s">
        <v>14</v>
      </c>
      <c r="C489" s="107" t="s">
        <v>35</v>
      </c>
      <c r="D489" s="101">
        <v>4012</v>
      </c>
      <c r="E489" s="101">
        <v>5001.59</v>
      </c>
      <c r="F489" s="101">
        <v>6359.9</v>
      </c>
      <c r="G489" s="101">
        <v>6864.85</v>
      </c>
      <c r="H489" s="101">
        <v>7740.01</v>
      </c>
      <c r="I489" s="101">
        <v>8058.09</v>
      </c>
    </row>
    <row r="490" spans="1:9" x14ac:dyDescent="0.35">
      <c r="A490" s="98" t="s">
        <v>64</v>
      </c>
      <c r="B490" s="105" t="s">
        <v>14</v>
      </c>
      <c r="C490" s="107" t="s">
        <v>13</v>
      </c>
      <c r="D490" s="101">
        <v>3856</v>
      </c>
      <c r="E490" s="101">
        <v>4741.5200000000004</v>
      </c>
      <c r="F490" s="101">
        <v>6009.79</v>
      </c>
      <c r="G490" s="101">
        <v>7781.71</v>
      </c>
      <c r="H490" s="101">
        <v>9189.2900000000009</v>
      </c>
      <c r="I490" s="101">
        <v>10657.78</v>
      </c>
    </row>
    <row r="491" spans="1:9" x14ac:dyDescent="0.35">
      <c r="A491" s="98" t="s">
        <v>65</v>
      </c>
      <c r="B491" s="105" t="s">
        <v>16</v>
      </c>
      <c r="C491" s="107" t="s">
        <v>20</v>
      </c>
      <c r="D491" s="101">
        <v>7191</v>
      </c>
      <c r="E491" s="101">
        <v>7431.19</v>
      </c>
      <c r="F491" s="101">
        <v>7710.04</v>
      </c>
      <c r="G491" s="101">
        <v>8187.29</v>
      </c>
      <c r="H491" s="101">
        <v>8686.08</v>
      </c>
      <c r="I491" s="101">
        <v>9009</v>
      </c>
    </row>
    <row r="492" spans="1:9" x14ac:dyDescent="0.35">
      <c r="A492" s="98" t="s">
        <v>65</v>
      </c>
      <c r="B492" s="105" t="s">
        <v>16</v>
      </c>
      <c r="C492" s="107" t="s">
        <v>36</v>
      </c>
      <c r="D492" s="101">
        <v>8075</v>
      </c>
      <c r="E492" s="101">
        <v>7640.11</v>
      </c>
      <c r="F492" s="101">
        <v>7903.18</v>
      </c>
      <c r="G492" s="101">
        <v>8206.56</v>
      </c>
      <c r="H492" s="101">
        <v>8680.92</v>
      </c>
      <c r="I492" s="101">
        <v>9186.7999999999993</v>
      </c>
    </row>
    <row r="493" spans="1:9" x14ac:dyDescent="0.35">
      <c r="A493" s="98" t="s">
        <v>65</v>
      </c>
      <c r="B493" s="105" t="s">
        <v>16</v>
      </c>
      <c r="C493" s="107" t="s">
        <v>21</v>
      </c>
      <c r="D493" s="101">
        <v>8377</v>
      </c>
      <c r="E493" s="101">
        <v>8381.77</v>
      </c>
      <c r="F493" s="101">
        <v>8018.63</v>
      </c>
      <c r="G493" s="101">
        <v>8292.31</v>
      </c>
      <c r="H493" s="101">
        <v>8595.84</v>
      </c>
      <c r="I493" s="101">
        <v>9060.41</v>
      </c>
    </row>
    <row r="494" spans="1:9" x14ac:dyDescent="0.35">
      <c r="A494" s="98" t="s">
        <v>65</v>
      </c>
      <c r="B494" s="105" t="s">
        <v>16</v>
      </c>
      <c r="C494" s="107" t="s">
        <v>22</v>
      </c>
      <c r="D494" s="101">
        <v>7908</v>
      </c>
      <c r="E494" s="101">
        <v>8883.85</v>
      </c>
      <c r="F494" s="101">
        <v>9001.83</v>
      </c>
      <c r="G494" s="101">
        <v>8688</v>
      </c>
      <c r="H494" s="101">
        <v>8956.64</v>
      </c>
      <c r="I494" s="101">
        <v>9255.43</v>
      </c>
    </row>
    <row r="495" spans="1:9" x14ac:dyDescent="0.35">
      <c r="A495" s="98" t="s">
        <v>65</v>
      </c>
      <c r="B495" s="105" t="s">
        <v>16</v>
      </c>
      <c r="C495" s="107" t="s">
        <v>23</v>
      </c>
      <c r="D495" s="101">
        <v>9346</v>
      </c>
      <c r="E495" s="101">
        <v>9675.34</v>
      </c>
      <c r="F495" s="101">
        <v>11212.77</v>
      </c>
      <c r="G495" s="101">
        <v>11465.54</v>
      </c>
      <c r="H495" s="101">
        <v>11192.04</v>
      </c>
      <c r="I495" s="101">
        <v>11453.86</v>
      </c>
    </row>
    <row r="496" spans="1:9" x14ac:dyDescent="0.35">
      <c r="A496" s="98" t="s">
        <v>65</v>
      </c>
      <c r="B496" s="105" t="s">
        <v>16</v>
      </c>
      <c r="C496" s="107" t="s">
        <v>24</v>
      </c>
      <c r="D496" s="101">
        <v>8973</v>
      </c>
      <c r="E496" s="101">
        <v>9284.77</v>
      </c>
      <c r="F496" s="101">
        <v>10042.02</v>
      </c>
      <c r="G496" s="101">
        <v>11442.27</v>
      </c>
      <c r="H496" s="101">
        <v>11727.83</v>
      </c>
      <c r="I496" s="101">
        <v>11552.23</v>
      </c>
    </row>
    <row r="497" spans="1:9" x14ac:dyDescent="0.35">
      <c r="A497" s="98" t="s">
        <v>65</v>
      </c>
      <c r="B497" s="105" t="s">
        <v>16</v>
      </c>
      <c r="C497" s="107" t="s">
        <v>25</v>
      </c>
      <c r="D497" s="101">
        <v>7944</v>
      </c>
      <c r="E497" s="101">
        <v>8538.89</v>
      </c>
      <c r="F497" s="101">
        <v>8894.5</v>
      </c>
      <c r="G497" s="101">
        <v>9612.4</v>
      </c>
      <c r="H497" s="101">
        <v>10787.48</v>
      </c>
      <c r="I497" s="101">
        <v>11051.78</v>
      </c>
    </row>
    <row r="498" spans="1:9" x14ac:dyDescent="0.35">
      <c r="A498" s="98" t="s">
        <v>65</v>
      </c>
      <c r="B498" s="105" t="s">
        <v>16</v>
      </c>
      <c r="C498" s="107" t="s">
        <v>26</v>
      </c>
      <c r="D498" s="109">
        <v>7687</v>
      </c>
      <c r="E498" s="109">
        <v>7870.42</v>
      </c>
      <c r="F498" s="109">
        <v>8386.6200000000008</v>
      </c>
      <c r="G498" s="109">
        <v>8703.2099999999991</v>
      </c>
      <c r="H498" s="109">
        <v>9361.19</v>
      </c>
      <c r="I498" s="109">
        <v>10397.74</v>
      </c>
    </row>
    <row r="499" spans="1:9" x14ac:dyDescent="0.35">
      <c r="A499" s="98" t="s">
        <v>65</v>
      </c>
      <c r="B499" s="105" t="s">
        <v>16</v>
      </c>
      <c r="C499" s="107" t="s">
        <v>27</v>
      </c>
      <c r="D499" s="109">
        <v>6816</v>
      </c>
      <c r="E499" s="109">
        <v>7695.89</v>
      </c>
      <c r="F499" s="109">
        <v>7900.66</v>
      </c>
      <c r="G499" s="109">
        <v>8342.42</v>
      </c>
      <c r="H499" s="109">
        <v>8624.39</v>
      </c>
      <c r="I499" s="109">
        <v>9235.34</v>
      </c>
    </row>
    <row r="500" spans="1:9" x14ac:dyDescent="0.35">
      <c r="A500" s="98" t="s">
        <v>65</v>
      </c>
      <c r="B500" s="105" t="s">
        <v>16</v>
      </c>
      <c r="C500" s="107" t="s">
        <v>28</v>
      </c>
      <c r="D500" s="109">
        <v>7474</v>
      </c>
      <c r="E500" s="109">
        <v>6758.31</v>
      </c>
      <c r="F500" s="109">
        <v>7605.8</v>
      </c>
      <c r="G500" s="109">
        <v>7856.01</v>
      </c>
      <c r="H500" s="109">
        <v>8243.41</v>
      </c>
      <c r="I500" s="109">
        <v>8498.44</v>
      </c>
    </row>
    <row r="501" spans="1:9" x14ac:dyDescent="0.35">
      <c r="A501" s="98" t="s">
        <v>65</v>
      </c>
      <c r="B501" s="105" t="s">
        <v>16</v>
      </c>
      <c r="C501" s="107" t="s">
        <v>29</v>
      </c>
      <c r="D501" s="109">
        <v>7522</v>
      </c>
      <c r="E501" s="109">
        <v>7278.98</v>
      </c>
      <c r="F501" s="109">
        <v>6710.57</v>
      </c>
      <c r="G501" s="109">
        <v>7580.01</v>
      </c>
      <c r="H501" s="109">
        <v>7853.49</v>
      </c>
      <c r="I501" s="109">
        <v>8207.64</v>
      </c>
    </row>
    <row r="502" spans="1:9" x14ac:dyDescent="0.35">
      <c r="A502" s="98" t="s">
        <v>65</v>
      </c>
      <c r="B502" s="105" t="s">
        <v>16</v>
      </c>
      <c r="C502" s="107" t="s">
        <v>30</v>
      </c>
      <c r="D502" s="109">
        <v>7273</v>
      </c>
      <c r="E502" s="109">
        <v>7344.15</v>
      </c>
      <c r="F502" s="109">
        <v>7185.01</v>
      </c>
      <c r="G502" s="109">
        <v>6754.9</v>
      </c>
      <c r="H502" s="109">
        <v>7645.74</v>
      </c>
      <c r="I502" s="109">
        <v>7938.1</v>
      </c>
    </row>
    <row r="503" spans="1:9" x14ac:dyDescent="0.35">
      <c r="A503" s="98" t="s">
        <v>65</v>
      </c>
      <c r="B503" s="105" t="s">
        <v>16</v>
      </c>
      <c r="C503" s="107" t="s">
        <v>31</v>
      </c>
      <c r="D503" s="109">
        <v>7001</v>
      </c>
      <c r="E503" s="109">
        <v>7032.68</v>
      </c>
      <c r="F503" s="109">
        <v>7125.69</v>
      </c>
      <c r="G503" s="109">
        <v>7055.13</v>
      </c>
      <c r="H503" s="109">
        <v>6737.75</v>
      </c>
      <c r="I503" s="109">
        <v>7635.8</v>
      </c>
    </row>
    <row r="504" spans="1:9" x14ac:dyDescent="0.35">
      <c r="A504" s="98" t="s">
        <v>65</v>
      </c>
      <c r="B504" s="105" t="s">
        <v>16</v>
      </c>
      <c r="C504" s="107" t="s">
        <v>32</v>
      </c>
      <c r="D504" s="109">
        <v>5960</v>
      </c>
      <c r="E504" s="109">
        <v>6657.34</v>
      </c>
      <c r="F504" s="109">
        <v>6709.23</v>
      </c>
      <c r="G504" s="109">
        <v>6847.72</v>
      </c>
      <c r="H504" s="109">
        <v>6849.96</v>
      </c>
      <c r="I504" s="109">
        <v>6619</v>
      </c>
    </row>
    <row r="505" spans="1:9" x14ac:dyDescent="0.35">
      <c r="A505" s="98" t="s">
        <v>65</v>
      </c>
      <c r="B505" s="105" t="s">
        <v>16</v>
      </c>
      <c r="C505" s="107" t="s">
        <v>33</v>
      </c>
      <c r="D505" s="109">
        <v>5015</v>
      </c>
      <c r="E505" s="109">
        <v>5605.98</v>
      </c>
      <c r="F505" s="109">
        <v>6280.54</v>
      </c>
      <c r="G505" s="109">
        <v>6397.02</v>
      </c>
      <c r="H505" s="109">
        <v>6576.62</v>
      </c>
      <c r="I505" s="109">
        <v>6629.37</v>
      </c>
    </row>
    <row r="506" spans="1:9" x14ac:dyDescent="0.35">
      <c r="A506" s="98" t="s">
        <v>65</v>
      </c>
      <c r="B506" s="105" t="s">
        <v>16</v>
      </c>
      <c r="C506" s="107" t="s">
        <v>34</v>
      </c>
      <c r="D506" s="109">
        <v>3329</v>
      </c>
      <c r="E506" s="109">
        <v>4468.2700000000004</v>
      </c>
      <c r="F506" s="109">
        <v>5019.78</v>
      </c>
      <c r="G506" s="109">
        <v>5680.13</v>
      </c>
      <c r="H506" s="109">
        <v>5839.77</v>
      </c>
      <c r="I506" s="109">
        <v>6057.26</v>
      </c>
    </row>
    <row r="507" spans="1:9" x14ac:dyDescent="0.35">
      <c r="A507" s="98" t="s">
        <v>65</v>
      </c>
      <c r="B507" s="105" t="s">
        <v>16</v>
      </c>
      <c r="C507" s="107" t="s">
        <v>35</v>
      </c>
      <c r="D507" s="109">
        <v>2071</v>
      </c>
      <c r="E507" s="109">
        <v>2667.66</v>
      </c>
      <c r="F507" s="109">
        <v>3619.13</v>
      </c>
      <c r="G507" s="109">
        <v>4112.8</v>
      </c>
      <c r="H507" s="109">
        <v>4712.28</v>
      </c>
      <c r="I507" s="109">
        <v>4895.16</v>
      </c>
    </row>
    <row r="508" spans="1:9" x14ac:dyDescent="0.35">
      <c r="A508" s="98" t="s">
        <v>65</v>
      </c>
      <c r="B508" s="105" t="s">
        <v>16</v>
      </c>
      <c r="C508" s="107" t="s">
        <v>13</v>
      </c>
      <c r="D508" s="109">
        <v>1436</v>
      </c>
      <c r="E508" s="109">
        <v>1923.62</v>
      </c>
      <c r="F508" s="109">
        <v>2621.35</v>
      </c>
      <c r="G508" s="109">
        <v>3637.32</v>
      </c>
      <c r="H508" s="109">
        <v>4478.04</v>
      </c>
      <c r="I508" s="109">
        <v>5329.9</v>
      </c>
    </row>
    <row r="509" spans="1:9" x14ac:dyDescent="0.35">
      <c r="A509" s="98" t="s">
        <v>65</v>
      </c>
      <c r="B509" s="105" t="s">
        <v>15</v>
      </c>
      <c r="C509" s="107" t="s">
        <v>20</v>
      </c>
      <c r="D509" s="109">
        <v>6478</v>
      </c>
      <c r="E509" s="109">
        <v>6931.4</v>
      </c>
      <c r="F509" s="109">
        <v>7201.19</v>
      </c>
      <c r="G509" s="109">
        <v>7649.17</v>
      </c>
      <c r="H509" s="109">
        <v>8114.98</v>
      </c>
      <c r="I509" s="109">
        <v>8416.44</v>
      </c>
    </row>
    <row r="510" spans="1:9" x14ac:dyDescent="0.35">
      <c r="A510" s="98" t="s">
        <v>65</v>
      </c>
      <c r="B510" s="105" t="s">
        <v>15</v>
      </c>
      <c r="C510" s="107" t="s">
        <v>36</v>
      </c>
      <c r="D510" s="109">
        <v>7464</v>
      </c>
      <c r="E510" s="109">
        <v>6876</v>
      </c>
      <c r="F510" s="109">
        <v>7326.58</v>
      </c>
      <c r="G510" s="109">
        <v>7615.2</v>
      </c>
      <c r="H510" s="109">
        <v>8056.16</v>
      </c>
      <c r="I510" s="109">
        <v>8524.8700000000008</v>
      </c>
    </row>
    <row r="511" spans="1:9" x14ac:dyDescent="0.35">
      <c r="A511" s="98" t="s">
        <v>65</v>
      </c>
      <c r="B511" s="105" t="s">
        <v>15</v>
      </c>
      <c r="C511" s="107" t="s">
        <v>21</v>
      </c>
      <c r="D511" s="109">
        <v>8049</v>
      </c>
      <c r="E511" s="109">
        <v>7775.66</v>
      </c>
      <c r="F511" s="109">
        <v>7309.73</v>
      </c>
      <c r="G511" s="109">
        <v>7734.04</v>
      </c>
      <c r="H511" s="109">
        <v>8020.69</v>
      </c>
      <c r="I511" s="109">
        <v>8452.0400000000009</v>
      </c>
    </row>
    <row r="512" spans="1:9" x14ac:dyDescent="0.35">
      <c r="A512" s="98" t="s">
        <v>65</v>
      </c>
      <c r="B512" s="105" t="s">
        <v>15</v>
      </c>
      <c r="C512" s="107" t="s">
        <v>22</v>
      </c>
      <c r="D512" s="109">
        <v>7837</v>
      </c>
      <c r="E512" s="109">
        <v>8834.93</v>
      </c>
      <c r="F512" s="109">
        <v>8736.69</v>
      </c>
      <c r="G512" s="109">
        <v>8340.2900000000009</v>
      </c>
      <c r="H512" s="109">
        <v>8736.7000000000007</v>
      </c>
      <c r="I512" s="109">
        <v>9027.3700000000008</v>
      </c>
    </row>
    <row r="513" spans="1:9" x14ac:dyDescent="0.35">
      <c r="A513" s="98" t="s">
        <v>65</v>
      </c>
      <c r="B513" s="105" t="s">
        <v>15</v>
      </c>
      <c r="C513" s="107" t="s">
        <v>23</v>
      </c>
      <c r="D513" s="109">
        <v>8190</v>
      </c>
      <c r="E513" s="109">
        <v>8595.32</v>
      </c>
      <c r="F513" s="109">
        <v>9926.4500000000007</v>
      </c>
      <c r="G513" s="109">
        <v>10005.84</v>
      </c>
      <c r="H513" s="109">
        <v>9706.75</v>
      </c>
      <c r="I513" s="109">
        <v>10037.49</v>
      </c>
    </row>
    <row r="514" spans="1:9" x14ac:dyDescent="0.35">
      <c r="A514" s="98" t="s">
        <v>65</v>
      </c>
      <c r="B514" s="105" t="s">
        <v>15</v>
      </c>
      <c r="C514" s="107" t="s">
        <v>24</v>
      </c>
      <c r="D514" s="109">
        <v>8371</v>
      </c>
      <c r="E514" s="109">
        <v>8038.8</v>
      </c>
      <c r="F514" s="109">
        <v>8762.9699999999993</v>
      </c>
      <c r="G514" s="109">
        <v>9975.74</v>
      </c>
      <c r="H514" s="109">
        <v>10151.57</v>
      </c>
      <c r="I514" s="109">
        <v>9972.33</v>
      </c>
    </row>
    <row r="515" spans="1:9" x14ac:dyDescent="0.35">
      <c r="A515" s="98" t="s">
        <v>65</v>
      </c>
      <c r="B515" s="105" t="s">
        <v>15</v>
      </c>
      <c r="C515" s="107" t="s">
        <v>25</v>
      </c>
      <c r="D515" s="109">
        <v>7803</v>
      </c>
      <c r="E515" s="109">
        <v>8221.4599999999991</v>
      </c>
      <c r="F515" s="109">
        <v>8207.7999999999993</v>
      </c>
      <c r="G515" s="109">
        <v>8893.1</v>
      </c>
      <c r="H515" s="109">
        <v>9958.6299999999992</v>
      </c>
      <c r="I515" s="109">
        <v>10162</v>
      </c>
    </row>
    <row r="516" spans="1:9" x14ac:dyDescent="0.35">
      <c r="A516" s="98" t="s">
        <v>65</v>
      </c>
      <c r="B516" s="105" t="s">
        <v>15</v>
      </c>
      <c r="C516" s="107" t="s">
        <v>26</v>
      </c>
      <c r="D516" s="109">
        <v>8016</v>
      </c>
      <c r="E516" s="109">
        <v>8141.86</v>
      </c>
      <c r="F516" s="109">
        <v>8557.08</v>
      </c>
      <c r="G516" s="109">
        <v>8617.4699999999993</v>
      </c>
      <c r="H516" s="109">
        <v>9271.57</v>
      </c>
      <c r="I516" s="109">
        <v>10276.879999999999</v>
      </c>
    </row>
    <row r="517" spans="1:9" x14ac:dyDescent="0.35">
      <c r="A517" s="98" t="s">
        <v>65</v>
      </c>
      <c r="B517" s="105" t="s">
        <v>15</v>
      </c>
      <c r="C517" s="107" t="s">
        <v>27</v>
      </c>
      <c r="D517" s="109">
        <v>7253</v>
      </c>
      <c r="E517" s="109">
        <v>8292.83</v>
      </c>
      <c r="F517" s="109">
        <v>8516.77</v>
      </c>
      <c r="G517" s="109">
        <v>8913.83</v>
      </c>
      <c r="H517" s="109">
        <v>9002.39</v>
      </c>
      <c r="I517" s="109">
        <v>9640.2999999999993</v>
      </c>
    </row>
    <row r="518" spans="1:9" x14ac:dyDescent="0.35">
      <c r="A518" s="98" t="s">
        <v>65</v>
      </c>
      <c r="B518" s="105" t="s">
        <v>15</v>
      </c>
      <c r="C518" s="106" t="s">
        <v>28</v>
      </c>
      <c r="D518" s="101">
        <v>7648</v>
      </c>
      <c r="E518" s="101">
        <v>7172.94</v>
      </c>
      <c r="F518" s="101">
        <v>8170.89</v>
      </c>
      <c r="G518" s="101">
        <v>8459.43</v>
      </c>
      <c r="H518" s="101">
        <v>8820.3700000000008</v>
      </c>
      <c r="I518" s="101">
        <v>8917.2800000000007</v>
      </c>
    </row>
    <row r="519" spans="1:9" x14ac:dyDescent="0.35">
      <c r="A519" s="98" t="s">
        <v>65</v>
      </c>
      <c r="B519" s="105" t="s">
        <v>15</v>
      </c>
      <c r="C519" s="106" t="s">
        <v>29</v>
      </c>
      <c r="D519" s="101">
        <v>7626</v>
      </c>
      <c r="E519" s="101">
        <v>7512.98</v>
      </c>
      <c r="F519" s="101">
        <v>7175.86</v>
      </c>
      <c r="G519" s="101">
        <v>8170.47</v>
      </c>
      <c r="H519" s="101">
        <v>8498.4699999999993</v>
      </c>
      <c r="I519" s="101">
        <v>8836.59</v>
      </c>
    </row>
    <row r="520" spans="1:9" x14ac:dyDescent="0.35">
      <c r="A520" s="98" t="s">
        <v>65</v>
      </c>
      <c r="B520" s="105" t="s">
        <v>15</v>
      </c>
      <c r="C520" s="106" t="s">
        <v>30</v>
      </c>
      <c r="D520" s="101">
        <v>7455</v>
      </c>
      <c r="E520" s="101">
        <v>7449.84</v>
      </c>
      <c r="F520" s="101">
        <v>7411.53</v>
      </c>
      <c r="G520" s="101">
        <v>7188.76</v>
      </c>
      <c r="H520" s="101">
        <v>8173.22</v>
      </c>
      <c r="I520" s="101">
        <v>8529.89</v>
      </c>
    </row>
    <row r="521" spans="1:9" x14ac:dyDescent="0.35">
      <c r="A521" s="98" t="s">
        <v>65</v>
      </c>
      <c r="B521" s="105" t="s">
        <v>15</v>
      </c>
      <c r="C521" s="106" t="s">
        <v>31</v>
      </c>
      <c r="D521" s="101">
        <v>6924</v>
      </c>
      <c r="E521" s="101">
        <v>7072.27</v>
      </c>
      <c r="F521" s="101">
        <v>7125.77</v>
      </c>
      <c r="G521" s="101">
        <v>7145.37</v>
      </c>
      <c r="H521" s="101">
        <v>7002.63</v>
      </c>
      <c r="I521" s="101">
        <v>7950.99</v>
      </c>
    </row>
    <row r="522" spans="1:9" x14ac:dyDescent="0.35">
      <c r="A522" s="98" t="s">
        <v>65</v>
      </c>
      <c r="B522" s="105" t="s">
        <v>15</v>
      </c>
      <c r="C522" s="106" t="s">
        <v>32</v>
      </c>
      <c r="D522" s="101">
        <v>5852</v>
      </c>
      <c r="E522" s="101">
        <v>6516.68</v>
      </c>
      <c r="F522" s="101">
        <v>6686.73</v>
      </c>
      <c r="G522" s="101">
        <v>6786.91</v>
      </c>
      <c r="H522" s="101">
        <v>6848.12</v>
      </c>
      <c r="I522" s="101">
        <v>6761.74</v>
      </c>
    </row>
    <row r="523" spans="1:9" x14ac:dyDescent="0.35">
      <c r="A523" s="98" t="s">
        <v>65</v>
      </c>
      <c r="B523" s="105" t="s">
        <v>15</v>
      </c>
      <c r="C523" s="106" t="s">
        <v>33</v>
      </c>
      <c r="D523" s="101">
        <v>4932</v>
      </c>
      <c r="E523" s="101">
        <v>5572.25</v>
      </c>
      <c r="F523" s="101">
        <v>6222.04</v>
      </c>
      <c r="G523" s="101">
        <v>6429.85</v>
      </c>
      <c r="H523" s="101">
        <v>6563.15</v>
      </c>
      <c r="I523" s="101">
        <v>6662.91</v>
      </c>
    </row>
    <row r="524" spans="1:9" x14ac:dyDescent="0.35">
      <c r="A524" s="98" t="s">
        <v>65</v>
      </c>
      <c r="B524" s="105" t="s">
        <v>15</v>
      </c>
      <c r="C524" s="106" t="s">
        <v>34</v>
      </c>
      <c r="D524" s="101">
        <v>3452</v>
      </c>
      <c r="E524" s="101">
        <v>4597.05</v>
      </c>
      <c r="F524" s="101">
        <v>5197.51</v>
      </c>
      <c r="G524" s="101">
        <v>5844.52</v>
      </c>
      <c r="H524" s="101">
        <v>6079.36</v>
      </c>
      <c r="I524" s="101">
        <v>6254.67</v>
      </c>
    </row>
    <row r="525" spans="1:9" x14ac:dyDescent="0.35">
      <c r="A525" s="98" t="s">
        <v>65</v>
      </c>
      <c r="B525" s="105" t="s">
        <v>15</v>
      </c>
      <c r="C525" s="106" t="s">
        <v>35</v>
      </c>
      <c r="D525" s="101">
        <v>2390</v>
      </c>
      <c r="E525" s="101">
        <v>3020.9</v>
      </c>
      <c r="F525" s="101">
        <v>4051.45</v>
      </c>
      <c r="G525" s="101">
        <v>4617.01</v>
      </c>
      <c r="H525" s="101">
        <v>5238.01</v>
      </c>
      <c r="I525" s="101">
        <v>5491.52</v>
      </c>
    </row>
    <row r="526" spans="1:9" x14ac:dyDescent="0.35">
      <c r="A526" s="98" t="s">
        <v>65</v>
      </c>
      <c r="B526" s="105" t="s">
        <v>15</v>
      </c>
      <c r="C526" s="106" t="s">
        <v>13</v>
      </c>
      <c r="D526" s="101">
        <v>2314</v>
      </c>
      <c r="E526" s="101">
        <v>2949.79</v>
      </c>
      <c r="F526" s="101">
        <v>3802.87</v>
      </c>
      <c r="G526" s="101">
        <v>5087.1899999999996</v>
      </c>
      <c r="H526" s="101">
        <v>6294.32</v>
      </c>
      <c r="I526" s="101">
        <v>7478.43</v>
      </c>
    </row>
    <row r="527" spans="1:9" x14ac:dyDescent="0.35">
      <c r="A527" s="98" t="s">
        <v>65</v>
      </c>
      <c r="B527" s="105" t="s">
        <v>14</v>
      </c>
      <c r="C527" s="106" t="s">
        <v>20</v>
      </c>
      <c r="D527" s="101">
        <v>13669</v>
      </c>
      <c r="E527" s="101">
        <v>14362.59</v>
      </c>
      <c r="F527" s="101">
        <v>14911.23</v>
      </c>
      <c r="G527" s="101">
        <v>15836.46</v>
      </c>
      <c r="H527" s="101">
        <v>16801.07</v>
      </c>
      <c r="I527" s="101">
        <v>17425.439999999999</v>
      </c>
    </row>
    <row r="528" spans="1:9" x14ac:dyDescent="0.35">
      <c r="A528" s="98" t="s">
        <v>65</v>
      </c>
      <c r="B528" s="105" t="s">
        <v>14</v>
      </c>
      <c r="C528" s="106" t="s">
        <v>36</v>
      </c>
      <c r="D528" s="101">
        <v>15539</v>
      </c>
      <c r="E528" s="101">
        <v>14516.11</v>
      </c>
      <c r="F528" s="101">
        <v>15229.77</v>
      </c>
      <c r="G528" s="101">
        <v>15821.75</v>
      </c>
      <c r="H528" s="101">
        <v>16737.080000000002</v>
      </c>
      <c r="I528" s="101">
        <v>17711.669999999998</v>
      </c>
    </row>
    <row r="529" spans="1:9" x14ac:dyDescent="0.35">
      <c r="A529" s="98" t="s">
        <v>65</v>
      </c>
      <c r="B529" s="105" t="s">
        <v>14</v>
      </c>
      <c r="C529" s="106" t="s">
        <v>21</v>
      </c>
      <c r="D529" s="101">
        <v>16426</v>
      </c>
      <c r="E529" s="101">
        <v>16157.43</v>
      </c>
      <c r="F529" s="101">
        <v>15328.37</v>
      </c>
      <c r="G529" s="101">
        <v>16026.36</v>
      </c>
      <c r="H529" s="101">
        <v>16616.53</v>
      </c>
      <c r="I529" s="101">
        <v>17512.439999999999</v>
      </c>
    </row>
    <row r="530" spans="1:9" x14ac:dyDescent="0.35">
      <c r="A530" s="98" t="s">
        <v>65</v>
      </c>
      <c r="B530" s="105" t="s">
        <v>14</v>
      </c>
      <c r="C530" s="106" t="s">
        <v>22</v>
      </c>
      <c r="D530" s="101">
        <v>15745</v>
      </c>
      <c r="E530" s="101">
        <v>17718.78</v>
      </c>
      <c r="F530" s="101">
        <v>17738.52</v>
      </c>
      <c r="G530" s="101">
        <v>17028.29</v>
      </c>
      <c r="H530" s="101">
        <v>17693.330000000002</v>
      </c>
      <c r="I530" s="101">
        <v>18282.79</v>
      </c>
    </row>
    <row r="531" spans="1:9" x14ac:dyDescent="0.35">
      <c r="A531" s="98" t="s">
        <v>65</v>
      </c>
      <c r="B531" s="105" t="s">
        <v>14</v>
      </c>
      <c r="C531" s="106" t="s">
        <v>23</v>
      </c>
      <c r="D531" s="101">
        <v>17536</v>
      </c>
      <c r="E531" s="101">
        <v>18270.66</v>
      </c>
      <c r="F531" s="101">
        <v>21139.22</v>
      </c>
      <c r="G531" s="101">
        <v>21471.38</v>
      </c>
      <c r="H531" s="101">
        <v>20898.79</v>
      </c>
      <c r="I531" s="101">
        <v>21491.34</v>
      </c>
    </row>
    <row r="532" spans="1:9" x14ac:dyDescent="0.35">
      <c r="A532" s="98" t="s">
        <v>65</v>
      </c>
      <c r="B532" s="105" t="s">
        <v>14</v>
      </c>
      <c r="C532" s="106" t="s">
        <v>24</v>
      </c>
      <c r="D532" s="101">
        <v>17344</v>
      </c>
      <c r="E532" s="101">
        <v>17323.57</v>
      </c>
      <c r="F532" s="101">
        <v>18804.990000000002</v>
      </c>
      <c r="G532" s="101">
        <v>21418.01</v>
      </c>
      <c r="H532" s="101">
        <v>21879.4</v>
      </c>
      <c r="I532" s="101">
        <v>21524.560000000001</v>
      </c>
    </row>
    <row r="533" spans="1:9" x14ac:dyDescent="0.35">
      <c r="A533" s="98" t="s">
        <v>65</v>
      </c>
      <c r="B533" s="105" t="s">
        <v>14</v>
      </c>
      <c r="C533" s="106" t="s">
        <v>25</v>
      </c>
      <c r="D533" s="101">
        <v>15747</v>
      </c>
      <c r="E533" s="101">
        <v>16760.349999999999</v>
      </c>
      <c r="F533" s="101">
        <v>17102.3</v>
      </c>
      <c r="G533" s="101">
        <v>18505.5</v>
      </c>
      <c r="H533" s="101">
        <v>20746.11</v>
      </c>
      <c r="I533" s="101">
        <v>21213.78</v>
      </c>
    </row>
    <row r="534" spans="1:9" x14ac:dyDescent="0.35">
      <c r="A534" s="98" t="s">
        <v>65</v>
      </c>
      <c r="B534" s="105" t="s">
        <v>14</v>
      </c>
      <c r="C534" s="106" t="s">
        <v>26</v>
      </c>
      <c r="D534" s="101">
        <v>15703</v>
      </c>
      <c r="E534" s="101">
        <v>16012.27</v>
      </c>
      <c r="F534" s="101">
        <v>16943.7</v>
      </c>
      <c r="G534" s="101">
        <v>17320.68</v>
      </c>
      <c r="H534" s="101">
        <v>18632.759999999998</v>
      </c>
      <c r="I534" s="101">
        <v>20674.62</v>
      </c>
    </row>
    <row r="535" spans="1:9" x14ac:dyDescent="0.35">
      <c r="A535" s="98" t="s">
        <v>65</v>
      </c>
      <c r="B535" s="105" t="s">
        <v>14</v>
      </c>
      <c r="C535" s="106" t="s">
        <v>27</v>
      </c>
      <c r="D535" s="101">
        <v>14069</v>
      </c>
      <c r="E535" s="101">
        <v>15988.72</v>
      </c>
      <c r="F535" s="101">
        <v>16417.43</v>
      </c>
      <c r="G535" s="101">
        <v>17256.25</v>
      </c>
      <c r="H535" s="101">
        <v>17626.78</v>
      </c>
      <c r="I535" s="101">
        <v>18875.64</v>
      </c>
    </row>
    <row r="536" spans="1:9" x14ac:dyDescent="0.35">
      <c r="A536" s="98" t="s">
        <v>65</v>
      </c>
      <c r="B536" s="105" t="s">
        <v>14</v>
      </c>
      <c r="C536" s="106" t="s">
        <v>28</v>
      </c>
      <c r="D536" s="101">
        <v>15122</v>
      </c>
      <c r="E536" s="101">
        <v>13931.25</v>
      </c>
      <c r="F536" s="101">
        <v>15776.69</v>
      </c>
      <c r="G536" s="101">
        <v>16315.44</v>
      </c>
      <c r="H536" s="101">
        <v>17063.78</v>
      </c>
      <c r="I536" s="101">
        <v>17415.72</v>
      </c>
    </row>
    <row r="537" spans="1:9" x14ac:dyDescent="0.35">
      <c r="A537" s="98" t="s">
        <v>65</v>
      </c>
      <c r="B537" s="105" t="s">
        <v>14</v>
      </c>
      <c r="C537" s="106" t="s">
        <v>29</v>
      </c>
      <c r="D537" s="101">
        <v>15148</v>
      </c>
      <c r="E537" s="101">
        <v>14791.96</v>
      </c>
      <c r="F537" s="101">
        <v>13886.43</v>
      </c>
      <c r="G537" s="101">
        <v>15750.48</v>
      </c>
      <c r="H537" s="101">
        <v>16351.95</v>
      </c>
      <c r="I537" s="101">
        <v>17044.23</v>
      </c>
    </row>
    <row r="538" spans="1:9" x14ac:dyDescent="0.35">
      <c r="A538" s="98" t="s">
        <v>65</v>
      </c>
      <c r="B538" s="105" t="s">
        <v>14</v>
      </c>
      <c r="C538" s="106" t="s">
        <v>30</v>
      </c>
      <c r="D538" s="101">
        <v>14728</v>
      </c>
      <c r="E538" s="101">
        <v>14793.99</v>
      </c>
      <c r="F538" s="101">
        <v>14596.54</v>
      </c>
      <c r="G538" s="101">
        <v>13943.66</v>
      </c>
      <c r="H538" s="101">
        <v>15818.96</v>
      </c>
      <c r="I538" s="101">
        <v>16467.990000000002</v>
      </c>
    </row>
    <row r="539" spans="1:9" x14ac:dyDescent="0.35">
      <c r="A539" s="98" t="s">
        <v>65</v>
      </c>
      <c r="B539" s="105" t="s">
        <v>14</v>
      </c>
      <c r="C539" s="106" t="s">
        <v>31</v>
      </c>
      <c r="D539" s="101">
        <v>13925</v>
      </c>
      <c r="E539" s="101">
        <v>14104.95</v>
      </c>
      <c r="F539" s="101">
        <v>14251.46</v>
      </c>
      <c r="G539" s="101">
        <v>14200.5</v>
      </c>
      <c r="H539" s="101">
        <v>13740.39</v>
      </c>
      <c r="I539" s="101">
        <v>15586.79</v>
      </c>
    </row>
    <row r="540" spans="1:9" x14ac:dyDescent="0.35">
      <c r="A540" s="98" t="s">
        <v>65</v>
      </c>
      <c r="B540" s="105" t="s">
        <v>14</v>
      </c>
      <c r="C540" s="106" t="s">
        <v>32</v>
      </c>
      <c r="D540" s="101">
        <v>11812</v>
      </c>
      <c r="E540" s="101">
        <v>13174.02</v>
      </c>
      <c r="F540" s="101">
        <v>13395.96</v>
      </c>
      <c r="G540" s="101">
        <v>13634.63</v>
      </c>
      <c r="H540" s="101">
        <v>13698.07</v>
      </c>
      <c r="I540" s="101">
        <v>13380.74</v>
      </c>
    </row>
    <row r="541" spans="1:9" x14ac:dyDescent="0.35">
      <c r="A541" s="98" t="s">
        <v>65</v>
      </c>
      <c r="B541" s="105" t="s">
        <v>14</v>
      </c>
      <c r="C541" s="106" t="s">
        <v>33</v>
      </c>
      <c r="D541" s="101">
        <v>9947</v>
      </c>
      <c r="E541" s="101">
        <v>11178.23</v>
      </c>
      <c r="F541" s="101">
        <v>12502.58</v>
      </c>
      <c r="G541" s="101">
        <v>12826.87</v>
      </c>
      <c r="H541" s="101">
        <v>13139.77</v>
      </c>
      <c r="I541" s="101">
        <v>13292.28</v>
      </c>
    </row>
    <row r="542" spans="1:9" x14ac:dyDescent="0.35">
      <c r="A542" s="98" t="s">
        <v>65</v>
      </c>
      <c r="B542" s="105" t="s">
        <v>14</v>
      </c>
      <c r="C542" s="107" t="s">
        <v>34</v>
      </c>
      <c r="D542" s="101">
        <v>6781</v>
      </c>
      <c r="E542" s="101">
        <v>9065.32</v>
      </c>
      <c r="F542" s="101">
        <v>10217.290000000001</v>
      </c>
      <c r="G542" s="101">
        <v>11524.66</v>
      </c>
      <c r="H542" s="101">
        <v>11919.13</v>
      </c>
      <c r="I542" s="101">
        <v>12311.93</v>
      </c>
    </row>
    <row r="543" spans="1:9" x14ac:dyDescent="0.35">
      <c r="A543" s="98" t="s">
        <v>65</v>
      </c>
      <c r="B543" s="105" t="s">
        <v>14</v>
      </c>
      <c r="C543" s="108" t="s">
        <v>35</v>
      </c>
      <c r="D543" s="101">
        <v>4461</v>
      </c>
      <c r="E543" s="101">
        <v>5688.56</v>
      </c>
      <c r="F543" s="101">
        <v>7670.58</v>
      </c>
      <c r="G543" s="101">
        <v>8729.81</v>
      </c>
      <c r="H543" s="101">
        <v>9950.2900000000009</v>
      </c>
      <c r="I543" s="101">
        <v>10386.67</v>
      </c>
    </row>
    <row r="544" spans="1:9" x14ac:dyDescent="0.35">
      <c r="A544" s="98" t="s">
        <v>65</v>
      </c>
      <c r="B544" s="105" t="s">
        <v>14</v>
      </c>
      <c r="C544" s="107" t="s">
        <v>13</v>
      </c>
      <c r="D544" s="101">
        <v>3750</v>
      </c>
      <c r="E544" s="101">
        <v>4873.3999999999996</v>
      </c>
      <c r="F544" s="101">
        <v>6424.22</v>
      </c>
      <c r="G544" s="101">
        <v>8724.5300000000007</v>
      </c>
      <c r="H544" s="101">
        <v>10772.35</v>
      </c>
      <c r="I544" s="101">
        <v>12808.34</v>
      </c>
    </row>
    <row r="545" spans="1:9" x14ac:dyDescent="0.35">
      <c r="A545" s="98" t="s">
        <v>66</v>
      </c>
      <c r="B545" s="105" t="s">
        <v>16</v>
      </c>
      <c r="C545" s="107" t="s">
        <v>20</v>
      </c>
      <c r="D545" s="101">
        <v>7156</v>
      </c>
      <c r="E545" s="101">
        <v>7601.04</v>
      </c>
      <c r="F545" s="101">
        <v>7571.54</v>
      </c>
      <c r="G545" s="101">
        <v>7665.47</v>
      </c>
      <c r="H545" s="101">
        <v>7759.47</v>
      </c>
      <c r="I545" s="101">
        <v>7723.56</v>
      </c>
    </row>
    <row r="546" spans="1:9" x14ac:dyDescent="0.35">
      <c r="A546" s="98" t="s">
        <v>66</v>
      </c>
      <c r="B546" s="105" t="s">
        <v>16</v>
      </c>
      <c r="C546" s="107" t="s">
        <v>36</v>
      </c>
      <c r="D546" s="101">
        <v>8823</v>
      </c>
      <c r="E546" s="101">
        <v>8267.0400000000009</v>
      </c>
      <c r="F546" s="101">
        <v>8539.6200000000008</v>
      </c>
      <c r="G546" s="101">
        <v>8507.6200000000008</v>
      </c>
      <c r="H546" s="101">
        <v>8600.7000000000007</v>
      </c>
      <c r="I546" s="101">
        <v>8714.33</v>
      </c>
    </row>
    <row r="547" spans="1:9" x14ac:dyDescent="0.35">
      <c r="A547" s="98" t="s">
        <v>66</v>
      </c>
      <c r="B547" s="105" t="s">
        <v>16</v>
      </c>
      <c r="C547" s="107" t="s">
        <v>21</v>
      </c>
      <c r="D547" s="101">
        <v>10315</v>
      </c>
      <c r="E547" s="101">
        <v>9772.1</v>
      </c>
      <c r="F547" s="101">
        <v>9144.2000000000007</v>
      </c>
      <c r="G547" s="101">
        <v>9327.0499999999993</v>
      </c>
      <c r="H547" s="101">
        <v>9275.09</v>
      </c>
      <c r="I547" s="101">
        <v>9361.59</v>
      </c>
    </row>
    <row r="548" spans="1:9" x14ac:dyDescent="0.35">
      <c r="A548" s="98" t="s">
        <v>66</v>
      </c>
      <c r="B548" s="105" t="s">
        <v>16</v>
      </c>
      <c r="C548" s="107" t="s">
        <v>22</v>
      </c>
      <c r="D548" s="101">
        <v>8881</v>
      </c>
      <c r="E548" s="101">
        <v>9614.4500000000007</v>
      </c>
      <c r="F548" s="101">
        <v>9178.1299999999992</v>
      </c>
      <c r="G548" s="101">
        <v>8580.7999999999993</v>
      </c>
      <c r="H548" s="101">
        <v>8641.34</v>
      </c>
      <c r="I548" s="101">
        <v>8556.25</v>
      </c>
    </row>
    <row r="549" spans="1:9" x14ac:dyDescent="0.35">
      <c r="A549" s="98" t="s">
        <v>66</v>
      </c>
      <c r="B549" s="105" t="s">
        <v>16</v>
      </c>
      <c r="C549" s="107" t="s">
        <v>23</v>
      </c>
      <c r="D549" s="101">
        <v>7101</v>
      </c>
      <c r="E549" s="101">
        <v>6830.35</v>
      </c>
      <c r="F549" s="101">
        <v>7467.56</v>
      </c>
      <c r="G549" s="101">
        <v>7187.24</v>
      </c>
      <c r="H549" s="101">
        <v>6713.28</v>
      </c>
      <c r="I549" s="101">
        <v>6631.51</v>
      </c>
    </row>
    <row r="550" spans="1:9" x14ac:dyDescent="0.35">
      <c r="A550" s="98" t="s">
        <v>66</v>
      </c>
      <c r="B550" s="105" t="s">
        <v>16</v>
      </c>
      <c r="C550" s="107" t="s">
        <v>24</v>
      </c>
      <c r="D550" s="101">
        <v>7464</v>
      </c>
      <c r="E550" s="101">
        <v>6797.35</v>
      </c>
      <c r="F550" s="101">
        <v>6868.77</v>
      </c>
      <c r="G550" s="101">
        <v>7454.73</v>
      </c>
      <c r="H550" s="101">
        <v>7256.42</v>
      </c>
      <c r="I550" s="101">
        <v>6857.82</v>
      </c>
    </row>
    <row r="551" spans="1:9" x14ac:dyDescent="0.35">
      <c r="A551" s="98" t="s">
        <v>66</v>
      </c>
      <c r="B551" s="105" t="s">
        <v>16</v>
      </c>
      <c r="C551" s="107" t="s">
        <v>25</v>
      </c>
      <c r="D551" s="101">
        <v>7257</v>
      </c>
      <c r="E551" s="101">
        <v>7627.24</v>
      </c>
      <c r="F551" s="101">
        <v>7254.48</v>
      </c>
      <c r="G551" s="101">
        <v>7411.31</v>
      </c>
      <c r="H551" s="101">
        <v>7938.68</v>
      </c>
      <c r="I551" s="101">
        <v>7766.48</v>
      </c>
    </row>
    <row r="552" spans="1:9" x14ac:dyDescent="0.35">
      <c r="A552" s="98" t="s">
        <v>66</v>
      </c>
      <c r="B552" s="105" t="s">
        <v>16</v>
      </c>
      <c r="C552" s="107" t="s">
        <v>26</v>
      </c>
      <c r="D552" s="101">
        <v>7352</v>
      </c>
      <c r="E552" s="101">
        <v>7829.19</v>
      </c>
      <c r="F552" s="101">
        <v>8043.29</v>
      </c>
      <c r="G552" s="101">
        <v>7766.27</v>
      </c>
      <c r="H552" s="101">
        <v>7932.89</v>
      </c>
      <c r="I552" s="101">
        <v>8431.08</v>
      </c>
    </row>
    <row r="553" spans="1:9" x14ac:dyDescent="0.35">
      <c r="A553" s="98" t="s">
        <v>66</v>
      </c>
      <c r="B553" s="105" t="s">
        <v>16</v>
      </c>
      <c r="C553" s="107" t="s">
        <v>27</v>
      </c>
      <c r="D553" s="101">
        <v>7303</v>
      </c>
      <c r="E553" s="101">
        <v>8247.56</v>
      </c>
      <c r="F553" s="101">
        <v>8548.16</v>
      </c>
      <c r="G553" s="101">
        <v>8684.67</v>
      </c>
      <c r="H553" s="101">
        <v>8439.66</v>
      </c>
      <c r="I553" s="101">
        <v>8620.7099999999991</v>
      </c>
    </row>
    <row r="554" spans="1:9" x14ac:dyDescent="0.35">
      <c r="A554" s="98" t="s">
        <v>66</v>
      </c>
      <c r="B554" s="105" t="s">
        <v>16</v>
      </c>
      <c r="C554" s="107" t="s">
        <v>28</v>
      </c>
      <c r="D554" s="101">
        <v>8805</v>
      </c>
      <c r="E554" s="101">
        <v>8058.26</v>
      </c>
      <c r="F554" s="101">
        <v>8949.5499999999993</v>
      </c>
      <c r="G554" s="101">
        <v>9192.23</v>
      </c>
      <c r="H554" s="101">
        <v>9270.7900000000009</v>
      </c>
      <c r="I554" s="101">
        <v>9044.7999999999993</v>
      </c>
    </row>
    <row r="555" spans="1:9" x14ac:dyDescent="0.35">
      <c r="A555" s="98" t="s">
        <v>66</v>
      </c>
      <c r="B555" s="105" t="s">
        <v>16</v>
      </c>
      <c r="C555" s="107" t="s">
        <v>29</v>
      </c>
      <c r="D555" s="109">
        <v>9571</v>
      </c>
      <c r="E555" s="109">
        <v>9473.83</v>
      </c>
      <c r="F555" s="109">
        <v>8722.16</v>
      </c>
      <c r="G555" s="109">
        <v>9665.7199999999993</v>
      </c>
      <c r="H555" s="109">
        <v>9869.08</v>
      </c>
      <c r="I555" s="109">
        <v>9912.9599999999991</v>
      </c>
    </row>
    <row r="556" spans="1:9" x14ac:dyDescent="0.35">
      <c r="A556" s="98" t="s">
        <v>66</v>
      </c>
      <c r="B556" s="105" t="s">
        <v>16</v>
      </c>
      <c r="C556" s="107" t="s">
        <v>30</v>
      </c>
      <c r="D556" s="109">
        <v>10866</v>
      </c>
      <c r="E556" s="109">
        <v>10512.84</v>
      </c>
      <c r="F556" s="109">
        <v>10358.700000000001</v>
      </c>
      <c r="G556" s="109">
        <v>9669.17</v>
      </c>
      <c r="H556" s="109">
        <v>10705.13</v>
      </c>
      <c r="I556" s="109">
        <v>10900.25</v>
      </c>
    </row>
    <row r="557" spans="1:9" x14ac:dyDescent="0.35">
      <c r="A557" s="98" t="s">
        <v>66</v>
      </c>
      <c r="B557" s="105" t="s">
        <v>16</v>
      </c>
      <c r="C557" s="107" t="s">
        <v>31</v>
      </c>
      <c r="D557" s="109">
        <v>11778</v>
      </c>
      <c r="E557" s="109">
        <v>12185.77</v>
      </c>
      <c r="F557" s="109">
        <v>11790.76</v>
      </c>
      <c r="G557" s="109">
        <v>11707.26</v>
      </c>
      <c r="H557" s="109">
        <v>11061.31</v>
      </c>
      <c r="I557" s="109">
        <v>12253.46</v>
      </c>
    </row>
    <row r="558" spans="1:9" x14ac:dyDescent="0.35">
      <c r="A558" s="98" t="s">
        <v>66</v>
      </c>
      <c r="B558" s="105" t="s">
        <v>16</v>
      </c>
      <c r="C558" s="107" t="s">
        <v>32</v>
      </c>
      <c r="D558" s="109">
        <v>12145</v>
      </c>
      <c r="E558" s="109">
        <v>13090.39</v>
      </c>
      <c r="F558" s="109">
        <v>13418.16</v>
      </c>
      <c r="G558" s="109">
        <v>13169.27</v>
      </c>
      <c r="H558" s="109">
        <v>13143.14</v>
      </c>
      <c r="I558" s="109">
        <v>12566.98</v>
      </c>
    </row>
    <row r="559" spans="1:9" x14ac:dyDescent="0.35">
      <c r="A559" s="98" t="s">
        <v>66</v>
      </c>
      <c r="B559" s="105" t="s">
        <v>16</v>
      </c>
      <c r="C559" s="107" t="s">
        <v>33</v>
      </c>
      <c r="D559" s="109">
        <v>12056</v>
      </c>
      <c r="E559" s="109">
        <v>12116.93</v>
      </c>
      <c r="F559" s="109">
        <v>13027.99</v>
      </c>
      <c r="G559" s="109">
        <v>13400.03</v>
      </c>
      <c r="H559" s="109">
        <v>13301.02</v>
      </c>
      <c r="I559" s="109">
        <v>13319.11</v>
      </c>
    </row>
    <row r="560" spans="1:9" x14ac:dyDescent="0.35">
      <c r="A560" s="98" t="s">
        <v>66</v>
      </c>
      <c r="B560" s="105" t="s">
        <v>16</v>
      </c>
      <c r="C560" s="107" t="s">
        <v>34</v>
      </c>
      <c r="D560" s="109">
        <v>8561</v>
      </c>
      <c r="E560" s="109">
        <v>10736</v>
      </c>
      <c r="F560" s="109">
        <v>10845.34</v>
      </c>
      <c r="G560" s="109">
        <v>11785.27</v>
      </c>
      <c r="H560" s="109">
        <v>12192.74</v>
      </c>
      <c r="I560" s="109">
        <v>12232.08</v>
      </c>
    </row>
    <row r="561" spans="1:9" x14ac:dyDescent="0.35">
      <c r="A561" s="98" t="s">
        <v>66</v>
      </c>
      <c r="B561" s="105" t="s">
        <v>16</v>
      </c>
      <c r="C561" s="107" t="s">
        <v>35</v>
      </c>
      <c r="D561" s="109">
        <v>5049</v>
      </c>
      <c r="E561" s="109">
        <v>6707.32</v>
      </c>
      <c r="F561" s="109">
        <v>8498.1</v>
      </c>
      <c r="G561" s="109">
        <v>8736.76</v>
      </c>
      <c r="H561" s="109">
        <v>9618.41</v>
      </c>
      <c r="I561" s="109">
        <v>10028.299999999999</v>
      </c>
    </row>
    <row r="562" spans="1:9" x14ac:dyDescent="0.35">
      <c r="A562" s="98" t="s">
        <v>66</v>
      </c>
      <c r="B562" s="105" t="s">
        <v>16</v>
      </c>
      <c r="C562" s="107" t="s">
        <v>13</v>
      </c>
      <c r="D562" s="109">
        <v>3465</v>
      </c>
      <c r="E562" s="109">
        <v>4480.72</v>
      </c>
      <c r="F562" s="109">
        <v>6181.81</v>
      </c>
      <c r="G562" s="109">
        <v>8282.2800000000007</v>
      </c>
      <c r="H562" s="109">
        <v>9510.9</v>
      </c>
      <c r="I562" s="109">
        <v>10726.8</v>
      </c>
    </row>
    <row r="563" spans="1:9" x14ac:dyDescent="0.35">
      <c r="A563" s="98" t="s">
        <v>66</v>
      </c>
      <c r="B563" s="105" t="s">
        <v>15</v>
      </c>
      <c r="C563" s="107" t="s">
        <v>20</v>
      </c>
      <c r="D563" s="109">
        <v>6810</v>
      </c>
      <c r="E563" s="109">
        <v>7111.71</v>
      </c>
      <c r="F563" s="109">
        <v>7093.4</v>
      </c>
      <c r="G563" s="109">
        <v>7179.57</v>
      </c>
      <c r="H563" s="109">
        <v>7265.86</v>
      </c>
      <c r="I563" s="109">
        <v>7230.69</v>
      </c>
    </row>
    <row r="564" spans="1:9" x14ac:dyDescent="0.35">
      <c r="A564" s="98" t="s">
        <v>66</v>
      </c>
      <c r="B564" s="105" t="s">
        <v>15</v>
      </c>
      <c r="C564" s="107" t="s">
        <v>36</v>
      </c>
      <c r="D564" s="109">
        <v>8238</v>
      </c>
      <c r="E564" s="109">
        <v>7816.97</v>
      </c>
      <c r="F564" s="109">
        <v>8059.45</v>
      </c>
      <c r="G564" s="109">
        <v>8036.9</v>
      </c>
      <c r="H564" s="109">
        <v>8123.19</v>
      </c>
      <c r="I564" s="109">
        <v>8229.8700000000008</v>
      </c>
    </row>
    <row r="565" spans="1:9" x14ac:dyDescent="0.35">
      <c r="A565" s="98" t="s">
        <v>66</v>
      </c>
      <c r="B565" s="105" t="s">
        <v>15</v>
      </c>
      <c r="C565" s="107" t="s">
        <v>21</v>
      </c>
      <c r="D565" s="109">
        <v>9450</v>
      </c>
      <c r="E565" s="109">
        <v>9129.92</v>
      </c>
      <c r="F565" s="109">
        <v>8620.06</v>
      </c>
      <c r="G565" s="109">
        <v>8793.25</v>
      </c>
      <c r="H565" s="109">
        <v>8747.16</v>
      </c>
      <c r="I565" s="109">
        <v>8824.25</v>
      </c>
    </row>
    <row r="566" spans="1:9" x14ac:dyDescent="0.35">
      <c r="A566" s="98" t="s">
        <v>66</v>
      </c>
      <c r="B566" s="105" t="s">
        <v>15</v>
      </c>
      <c r="C566" s="107" t="s">
        <v>22</v>
      </c>
      <c r="D566" s="109">
        <v>8164</v>
      </c>
      <c r="E566" s="109">
        <v>8754.02</v>
      </c>
      <c r="F566" s="109">
        <v>8436.51</v>
      </c>
      <c r="G566" s="109">
        <v>7930.18</v>
      </c>
      <c r="H566" s="109">
        <v>7989.74</v>
      </c>
      <c r="I566" s="109">
        <v>7905.9</v>
      </c>
    </row>
    <row r="567" spans="1:9" x14ac:dyDescent="0.35">
      <c r="A567" s="98" t="s">
        <v>66</v>
      </c>
      <c r="B567" s="105" t="s">
        <v>15</v>
      </c>
      <c r="C567" s="107" t="s">
        <v>23</v>
      </c>
      <c r="D567" s="109">
        <v>6706</v>
      </c>
      <c r="E567" s="109">
        <v>6361.27</v>
      </c>
      <c r="F567" s="109">
        <v>6959.3</v>
      </c>
      <c r="G567" s="109">
        <v>6753.92</v>
      </c>
      <c r="H567" s="109">
        <v>6324.21</v>
      </c>
      <c r="I567" s="109">
        <v>6239.72</v>
      </c>
    </row>
    <row r="568" spans="1:9" x14ac:dyDescent="0.35">
      <c r="A568" s="98" t="s">
        <v>66</v>
      </c>
      <c r="B568" s="105" t="s">
        <v>15</v>
      </c>
      <c r="C568" s="107" t="s">
        <v>24</v>
      </c>
      <c r="D568" s="109">
        <v>7368</v>
      </c>
      <c r="E568" s="109">
        <v>6869.3</v>
      </c>
      <c r="F568" s="109">
        <v>6949.82</v>
      </c>
      <c r="G568" s="109">
        <v>7537.75</v>
      </c>
      <c r="H568" s="109">
        <v>7369.25</v>
      </c>
      <c r="I568" s="109">
        <v>6973.79</v>
      </c>
    </row>
    <row r="569" spans="1:9" x14ac:dyDescent="0.35">
      <c r="A569" s="98" t="s">
        <v>66</v>
      </c>
      <c r="B569" s="105" t="s">
        <v>15</v>
      </c>
      <c r="C569" s="107" t="s">
        <v>25</v>
      </c>
      <c r="D569" s="109">
        <v>7594</v>
      </c>
      <c r="E569" s="109">
        <v>7883.57</v>
      </c>
      <c r="F569" s="109">
        <v>7569.21</v>
      </c>
      <c r="G569" s="109">
        <v>7730.47</v>
      </c>
      <c r="H569" s="109">
        <v>8267.66</v>
      </c>
      <c r="I569" s="109">
        <v>8106.89</v>
      </c>
    </row>
    <row r="570" spans="1:9" x14ac:dyDescent="0.35">
      <c r="A570" s="98" t="s">
        <v>66</v>
      </c>
      <c r="B570" s="105" t="s">
        <v>15</v>
      </c>
      <c r="C570" s="107" t="s">
        <v>26</v>
      </c>
      <c r="D570" s="109">
        <v>7926</v>
      </c>
      <c r="E570" s="109">
        <v>8530.66</v>
      </c>
      <c r="F570" s="109">
        <v>8683.61</v>
      </c>
      <c r="G570" s="109">
        <v>8401.4500000000007</v>
      </c>
      <c r="H570" s="109">
        <v>8579.01</v>
      </c>
      <c r="I570" s="109">
        <v>9104.73</v>
      </c>
    </row>
    <row r="571" spans="1:9" x14ac:dyDescent="0.35">
      <c r="A571" s="98" t="s">
        <v>66</v>
      </c>
      <c r="B571" s="105" t="s">
        <v>15</v>
      </c>
      <c r="C571" s="107" t="s">
        <v>27</v>
      </c>
      <c r="D571" s="109">
        <v>8167</v>
      </c>
      <c r="E571" s="109">
        <v>8919.34</v>
      </c>
      <c r="F571" s="109">
        <v>9376.1299999999992</v>
      </c>
      <c r="G571" s="109">
        <v>9473.17</v>
      </c>
      <c r="H571" s="109">
        <v>9187.48</v>
      </c>
      <c r="I571" s="109">
        <v>9378.26</v>
      </c>
    </row>
    <row r="572" spans="1:9" x14ac:dyDescent="0.35">
      <c r="A572" s="98" t="s">
        <v>66</v>
      </c>
      <c r="B572" s="105" t="s">
        <v>15</v>
      </c>
      <c r="C572" s="107" t="s">
        <v>28</v>
      </c>
      <c r="D572" s="109">
        <v>9294</v>
      </c>
      <c r="E572" s="109">
        <v>8856.43</v>
      </c>
      <c r="F572" s="109">
        <v>9625.23</v>
      </c>
      <c r="G572" s="109">
        <v>10028.26</v>
      </c>
      <c r="H572" s="109">
        <v>10070.67</v>
      </c>
      <c r="I572" s="109">
        <v>9781.5400000000009</v>
      </c>
    </row>
    <row r="573" spans="1:9" x14ac:dyDescent="0.35">
      <c r="A573" s="98" t="s">
        <v>66</v>
      </c>
      <c r="B573" s="105" t="s">
        <v>15</v>
      </c>
      <c r="C573" s="107" t="s">
        <v>29</v>
      </c>
      <c r="D573" s="109">
        <v>10375</v>
      </c>
      <c r="E573" s="109">
        <v>10037.129999999999</v>
      </c>
      <c r="F573" s="109">
        <v>9551.1200000000008</v>
      </c>
      <c r="G573" s="109">
        <v>10403.01</v>
      </c>
      <c r="H573" s="109">
        <v>10764.41</v>
      </c>
      <c r="I573" s="109">
        <v>10770.53</v>
      </c>
    </row>
    <row r="574" spans="1:9" x14ac:dyDescent="0.35">
      <c r="A574" s="98" t="s">
        <v>66</v>
      </c>
      <c r="B574" s="105" t="s">
        <v>15</v>
      </c>
      <c r="C574" s="107" t="s">
        <v>30</v>
      </c>
      <c r="D574" s="109">
        <v>11952</v>
      </c>
      <c r="E574" s="109">
        <v>11565.73</v>
      </c>
      <c r="F574" s="109">
        <v>11212.67</v>
      </c>
      <c r="G574" s="109">
        <v>10775.16</v>
      </c>
      <c r="H574" s="109">
        <v>11757.79</v>
      </c>
      <c r="I574" s="109">
        <v>12123.42</v>
      </c>
    </row>
    <row r="575" spans="1:9" x14ac:dyDescent="0.35">
      <c r="A575" s="98" t="s">
        <v>66</v>
      </c>
      <c r="B575" s="105" t="s">
        <v>15</v>
      </c>
      <c r="C575" s="106" t="s">
        <v>31</v>
      </c>
      <c r="D575" s="101">
        <v>12652</v>
      </c>
      <c r="E575" s="101">
        <v>13475.7</v>
      </c>
      <c r="F575" s="101">
        <v>13057.53</v>
      </c>
      <c r="G575" s="101">
        <v>12801.24</v>
      </c>
      <c r="H575" s="101">
        <v>12409.87</v>
      </c>
      <c r="I575" s="101">
        <v>13572.75</v>
      </c>
    </row>
    <row r="576" spans="1:9" x14ac:dyDescent="0.35">
      <c r="A576" s="98" t="s">
        <v>66</v>
      </c>
      <c r="B576" s="105" t="s">
        <v>15</v>
      </c>
      <c r="C576" s="106" t="s">
        <v>32</v>
      </c>
      <c r="D576" s="101">
        <v>12453</v>
      </c>
      <c r="E576" s="101">
        <v>13769.7</v>
      </c>
      <c r="F576" s="101">
        <v>14403.61</v>
      </c>
      <c r="G576" s="101">
        <v>14115.75</v>
      </c>
      <c r="H576" s="101">
        <v>13918.81</v>
      </c>
      <c r="I576" s="101">
        <v>13599.28</v>
      </c>
    </row>
    <row r="577" spans="1:9" x14ac:dyDescent="0.35">
      <c r="A577" s="98" t="s">
        <v>66</v>
      </c>
      <c r="B577" s="105" t="s">
        <v>15</v>
      </c>
      <c r="C577" s="106" t="s">
        <v>33</v>
      </c>
      <c r="D577" s="101">
        <v>11669</v>
      </c>
      <c r="E577" s="101">
        <v>12488.9</v>
      </c>
      <c r="F577" s="101">
        <v>13702.84</v>
      </c>
      <c r="G577" s="101">
        <v>14285.74</v>
      </c>
      <c r="H577" s="101">
        <v>14118.75</v>
      </c>
      <c r="I577" s="101">
        <v>13976.35</v>
      </c>
    </row>
    <row r="578" spans="1:9" x14ac:dyDescent="0.35">
      <c r="A578" s="98" t="s">
        <v>66</v>
      </c>
      <c r="B578" s="105" t="s">
        <v>15</v>
      </c>
      <c r="C578" s="106" t="s">
        <v>34</v>
      </c>
      <c r="D578" s="101">
        <v>8129</v>
      </c>
      <c r="E578" s="101">
        <v>10857.54</v>
      </c>
      <c r="F578" s="101">
        <v>11574.65</v>
      </c>
      <c r="G578" s="101">
        <v>12744.26</v>
      </c>
      <c r="H578" s="101">
        <v>13291.73</v>
      </c>
      <c r="I578" s="101">
        <v>13246.55</v>
      </c>
    </row>
    <row r="579" spans="1:9" x14ac:dyDescent="0.35">
      <c r="A579" s="98" t="s">
        <v>66</v>
      </c>
      <c r="B579" s="105" t="s">
        <v>15</v>
      </c>
      <c r="C579" s="106" t="s">
        <v>35</v>
      </c>
      <c r="D579" s="101">
        <v>5144</v>
      </c>
      <c r="E579" s="101">
        <v>6927.19</v>
      </c>
      <c r="F579" s="101">
        <v>9248.33</v>
      </c>
      <c r="G579" s="101">
        <v>9948.4699999999993</v>
      </c>
      <c r="H579" s="101">
        <v>11035.02</v>
      </c>
      <c r="I579" s="101">
        <v>11554.1</v>
      </c>
    </row>
    <row r="580" spans="1:9" x14ac:dyDescent="0.35">
      <c r="A580" s="98" t="s">
        <v>66</v>
      </c>
      <c r="B580" s="105" t="s">
        <v>15</v>
      </c>
      <c r="C580" s="106" t="s">
        <v>13</v>
      </c>
      <c r="D580" s="101">
        <v>4689</v>
      </c>
      <c r="E580" s="101">
        <v>5871.91</v>
      </c>
      <c r="F580" s="101">
        <v>7907.75</v>
      </c>
      <c r="G580" s="101">
        <v>10830.34</v>
      </c>
      <c r="H580" s="101">
        <v>12988.5</v>
      </c>
      <c r="I580" s="101">
        <v>14928.05</v>
      </c>
    </row>
    <row r="581" spans="1:9" x14ac:dyDescent="0.35">
      <c r="A581" s="98" t="s">
        <v>66</v>
      </c>
      <c r="B581" s="105" t="s">
        <v>14</v>
      </c>
      <c r="C581" s="106" t="s">
        <v>20</v>
      </c>
      <c r="D581" s="101">
        <v>13966</v>
      </c>
      <c r="E581" s="101">
        <v>14712.75</v>
      </c>
      <c r="F581" s="101">
        <v>14664.94</v>
      </c>
      <c r="G581" s="101">
        <v>14845.04</v>
      </c>
      <c r="H581" s="101">
        <v>15025.33</v>
      </c>
      <c r="I581" s="101">
        <v>14954.24</v>
      </c>
    </row>
    <row r="582" spans="1:9" x14ac:dyDescent="0.35">
      <c r="A582" s="98" t="s">
        <v>66</v>
      </c>
      <c r="B582" s="105" t="s">
        <v>14</v>
      </c>
      <c r="C582" s="106" t="s">
        <v>36</v>
      </c>
      <c r="D582" s="101">
        <v>17061</v>
      </c>
      <c r="E582" s="101">
        <v>16084.01</v>
      </c>
      <c r="F582" s="101">
        <v>16599.07</v>
      </c>
      <c r="G582" s="101">
        <v>16544.52</v>
      </c>
      <c r="H582" s="101">
        <v>16723.900000000001</v>
      </c>
      <c r="I582" s="101">
        <v>16944.189999999999</v>
      </c>
    </row>
    <row r="583" spans="1:9" x14ac:dyDescent="0.35">
      <c r="A583" s="98" t="s">
        <v>66</v>
      </c>
      <c r="B583" s="105" t="s">
        <v>14</v>
      </c>
      <c r="C583" s="106" t="s">
        <v>21</v>
      </c>
      <c r="D583" s="101">
        <v>19765</v>
      </c>
      <c r="E583" s="101">
        <v>18902.02</v>
      </c>
      <c r="F583" s="101">
        <v>17764.25</v>
      </c>
      <c r="G583" s="101">
        <v>18120.3</v>
      </c>
      <c r="H583" s="101">
        <v>18022.25</v>
      </c>
      <c r="I583" s="101">
        <v>18185.84</v>
      </c>
    </row>
    <row r="584" spans="1:9" x14ac:dyDescent="0.35">
      <c r="A584" s="98" t="s">
        <v>66</v>
      </c>
      <c r="B584" s="105" t="s">
        <v>14</v>
      </c>
      <c r="C584" s="106" t="s">
        <v>22</v>
      </c>
      <c r="D584" s="101">
        <v>17045</v>
      </c>
      <c r="E584" s="101">
        <v>18368.47</v>
      </c>
      <c r="F584" s="101">
        <v>17614.64</v>
      </c>
      <c r="G584" s="101">
        <v>16510.98</v>
      </c>
      <c r="H584" s="101">
        <v>16631.09</v>
      </c>
      <c r="I584" s="101">
        <v>16462.150000000001</v>
      </c>
    </row>
    <row r="585" spans="1:9" x14ac:dyDescent="0.35">
      <c r="A585" s="98" t="s">
        <v>66</v>
      </c>
      <c r="B585" s="105" t="s">
        <v>14</v>
      </c>
      <c r="C585" s="106" t="s">
        <v>23</v>
      </c>
      <c r="D585" s="101">
        <v>13807</v>
      </c>
      <c r="E585" s="101">
        <v>13191.62</v>
      </c>
      <c r="F585" s="101">
        <v>14426.86</v>
      </c>
      <c r="G585" s="101">
        <v>13941.16</v>
      </c>
      <c r="H585" s="101">
        <v>13037.49</v>
      </c>
      <c r="I585" s="101">
        <v>12871.22</v>
      </c>
    </row>
    <row r="586" spans="1:9" x14ac:dyDescent="0.35">
      <c r="A586" s="98" t="s">
        <v>66</v>
      </c>
      <c r="B586" s="105" t="s">
        <v>14</v>
      </c>
      <c r="C586" s="106" t="s">
        <v>24</v>
      </c>
      <c r="D586" s="101">
        <v>14832</v>
      </c>
      <c r="E586" s="101">
        <v>13666.65</v>
      </c>
      <c r="F586" s="101">
        <v>13818.59</v>
      </c>
      <c r="G586" s="101">
        <v>14992.48</v>
      </c>
      <c r="H586" s="101">
        <v>14625.67</v>
      </c>
      <c r="I586" s="101">
        <v>13831.61</v>
      </c>
    </row>
    <row r="587" spans="1:9" x14ac:dyDescent="0.35">
      <c r="A587" s="98" t="s">
        <v>66</v>
      </c>
      <c r="B587" s="105" t="s">
        <v>14</v>
      </c>
      <c r="C587" s="106" t="s">
        <v>25</v>
      </c>
      <c r="D587" s="101">
        <v>14851</v>
      </c>
      <c r="E587" s="101">
        <v>15510.81</v>
      </c>
      <c r="F587" s="101">
        <v>14823.7</v>
      </c>
      <c r="G587" s="101">
        <v>15141.77</v>
      </c>
      <c r="H587" s="101">
        <v>16206.34</v>
      </c>
      <c r="I587" s="101">
        <v>15873.37</v>
      </c>
    </row>
    <row r="588" spans="1:9" x14ac:dyDescent="0.35">
      <c r="A588" s="98" t="s">
        <v>66</v>
      </c>
      <c r="B588" s="105" t="s">
        <v>14</v>
      </c>
      <c r="C588" s="106" t="s">
        <v>26</v>
      </c>
      <c r="D588" s="101">
        <v>15278</v>
      </c>
      <c r="E588" s="101">
        <v>16359.85</v>
      </c>
      <c r="F588" s="101">
        <v>16726.900000000001</v>
      </c>
      <c r="G588" s="101">
        <v>16167.73</v>
      </c>
      <c r="H588" s="101">
        <v>16511.900000000001</v>
      </c>
      <c r="I588" s="101">
        <v>17535.810000000001</v>
      </c>
    </row>
    <row r="589" spans="1:9" x14ac:dyDescent="0.35">
      <c r="A589" s="98" t="s">
        <v>66</v>
      </c>
      <c r="B589" s="105" t="s">
        <v>14</v>
      </c>
      <c r="C589" s="106" t="s">
        <v>27</v>
      </c>
      <c r="D589" s="101">
        <v>15470</v>
      </c>
      <c r="E589" s="101">
        <v>17166.900000000001</v>
      </c>
      <c r="F589" s="101">
        <v>17924.29</v>
      </c>
      <c r="G589" s="101">
        <v>18157.84</v>
      </c>
      <c r="H589" s="101">
        <v>17627.14</v>
      </c>
      <c r="I589" s="101">
        <v>17998.98</v>
      </c>
    </row>
    <row r="590" spans="1:9" x14ac:dyDescent="0.35">
      <c r="A590" s="98" t="s">
        <v>66</v>
      </c>
      <c r="B590" s="105" t="s">
        <v>14</v>
      </c>
      <c r="C590" s="106" t="s">
        <v>28</v>
      </c>
      <c r="D590" s="101">
        <v>18099</v>
      </c>
      <c r="E590" s="101">
        <v>16914.689999999999</v>
      </c>
      <c r="F590" s="101">
        <v>18574.79</v>
      </c>
      <c r="G590" s="101">
        <v>19220.490000000002</v>
      </c>
      <c r="H590" s="101">
        <v>19341.46</v>
      </c>
      <c r="I590" s="101">
        <v>18826.34</v>
      </c>
    </row>
    <row r="591" spans="1:9" x14ac:dyDescent="0.35">
      <c r="A591" s="98" t="s">
        <v>66</v>
      </c>
      <c r="B591" s="105" t="s">
        <v>14</v>
      </c>
      <c r="C591" s="106" t="s">
        <v>29</v>
      </c>
      <c r="D591" s="101">
        <v>19946</v>
      </c>
      <c r="E591" s="101">
        <v>19510.96</v>
      </c>
      <c r="F591" s="101">
        <v>18273.28</v>
      </c>
      <c r="G591" s="101">
        <v>20068.73</v>
      </c>
      <c r="H591" s="101">
        <v>20633.490000000002</v>
      </c>
      <c r="I591" s="101">
        <v>20683.490000000002</v>
      </c>
    </row>
    <row r="592" spans="1:9" x14ac:dyDescent="0.35">
      <c r="A592" s="98" t="s">
        <v>66</v>
      </c>
      <c r="B592" s="105" t="s">
        <v>14</v>
      </c>
      <c r="C592" s="106" t="s">
        <v>30</v>
      </c>
      <c r="D592" s="101">
        <v>22818</v>
      </c>
      <c r="E592" s="101">
        <v>22078.57</v>
      </c>
      <c r="F592" s="101">
        <v>21571.37</v>
      </c>
      <c r="G592" s="101">
        <v>20444.330000000002</v>
      </c>
      <c r="H592" s="101">
        <v>22462.91</v>
      </c>
      <c r="I592" s="101">
        <v>23023.68</v>
      </c>
    </row>
    <row r="593" spans="1:9" x14ac:dyDescent="0.35">
      <c r="A593" s="98" t="s">
        <v>66</v>
      </c>
      <c r="B593" s="105" t="s">
        <v>14</v>
      </c>
      <c r="C593" s="106" t="s">
        <v>31</v>
      </c>
      <c r="D593" s="101">
        <v>24430</v>
      </c>
      <c r="E593" s="101">
        <v>25661.47</v>
      </c>
      <c r="F593" s="101">
        <v>24848.29</v>
      </c>
      <c r="G593" s="101">
        <v>24508.5</v>
      </c>
      <c r="H593" s="101">
        <v>23471.18</v>
      </c>
      <c r="I593" s="101">
        <v>25826.21</v>
      </c>
    </row>
    <row r="594" spans="1:9" x14ac:dyDescent="0.35">
      <c r="A594" s="98" t="s">
        <v>66</v>
      </c>
      <c r="B594" s="105" t="s">
        <v>14</v>
      </c>
      <c r="C594" s="106" t="s">
        <v>32</v>
      </c>
      <c r="D594" s="101">
        <v>24598</v>
      </c>
      <c r="E594" s="101">
        <v>26860.09</v>
      </c>
      <c r="F594" s="101">
        <v>27821.77</v>
      </c>
      <c r="G594" s="101">
        <v>27285.03</v>
      </c>
      <c r="H594" s="101">
        <v>27061.95</v>
      </c>
      <c r="I594" s="101">
        <v>26166.26</v>
      </c>
    </row>
    <row r="595" spans="1:9" x14ac:dyDescent="0.35">
      <c r="A595" s="98" t="s">
        <v>66</v>
      </c>
      <c r="B595" s="105" t="s">
        <v>14</v>
      </c>
      <c r="C595" s="106" t="s">
        <v>33</v>
      </c>
      <c r="D595" s="101">
        <v>23725</v>
      </c>
      <c r="E595" s="101">
        <v>24605.83</v>
      </c>
      <c r="F595" s="101">
        <v>26730.84</v>
      </c>
      <c r="G595" s="101">
        <v>27685.78</v>
      </c>
      <c r="H595" s="101">
        <v>27419.77</v>
      </c>
      <c r="I595" s="101">
        <v>27295.46</v>
      </c>
    </row>
    <row r="596" spans="1:9" x14ac:dyDescent="0.35">
      <c r="A596" s="98" t="s">
        <v>66</v>
      </c>
      <c r="B596" s="105" t="s">
        <v>14</v>
      </c>
      <c r="C596" s="106" t="s">
        <v>34</v>
      </c>
      <c r="D596" s="101">
        <v>16690</v>
      </c>
      <c r="E596" s="101">
        <v>21593.54</v>
      </c>
      <c r="F596" s="101">
        <v>22419.99</v>
      </c>
      <c r="G596" s="101">
        <v>24529.52</v>
      </c>
      <c r="H596" s="101">
        <v>25484.48</v>
      </c>
      <c r="I596" s="101">
        <v>25478.63</v>
      </c>
    </row>
    <row r="597" spans="1:9" x14ac:dyDescent="0.35">
      <c r="A597" s="98" t="s">
        <v>66</v>
      </c>
      <c r="B597" s="105" t="s">
        <v>14</v>
      </c>
      <c r="C597" s="106" t="s">
        <v>35</v>
      </c>
      <c r="D597" s="101">
        <v>10193</v>
      </c>
      <c r="E597" s="101">
        <v>13634.51</v>
      </c>
      <c r="F597" s="101">
        <v>17746.43</v>
      </c>
      <c r="G597" s="101">
        <v>18685.22</v>
      </c>
      <c r="H597" s="101">
        <v>20653.419999999998</v>
      </c>
      <c r="I597" s="101">
        <v>21582.400000000001</v>
      </c>
    </row>
    <row r="598" spans="1:9" x14ac:dyDescent="0.35">
      <c r="A598" s="98" t="s">
        <v>66</v>
      </c>
      <c r="B598" s="105" t="s">
        <v>14</v>
      </c>
      <c r="C598" s="106" t="s">
        <v>13</v>
      </c>
      <c r="D598" s="101">
        <v>8154</v>
      </c>
      <c r="E598" s="101">
        <v>10352.64</v>
      </c>
      <c r="F598" s="101">
        <v>14089.57</v>
      </c>
      <c r="G598" s="101">
        <v>19112.63</v>
      </c>
      <c r="H598" s="101">
        <v>22499.41</v>
      </c>
      <c r="I598" s="101">
        <v>25654.84</v>
      </c>
    </row>
    <row r="599" spans="1:9" x14ac:dyDescent="0.35">
      <c r="A599" s="98" t="s">
        <v>73</v>
      </c>
      <c r="B599" s="105" t="s">
        <v>16</v>
      </c>
      <c r="C599" s="107" t="s">
        <v>0</v>
      </c>
      <c r="D599" s="101">
        <v>1272890</v>
      </c>
      <c r="E599" s="101">
        <v>1394237.98</v>
      </c>
      <c r="F599" s="101">
        <v>1506116.3899999997</v>
      </c>
      <c r="G599" s="101">
        <v>1617697.57</v>
      </c>
      <c r="H599" s="101">
        <v>1730183.1099999999</v>
      </c>
      <c r="I599" s="101">
        <v>1842943.6099999999</v>
      </c>
    </row>
    <row r="600" spans="1:9" x14ac:dyDescent="0.35">
      <c r="A600" s="98" t="s">
        <v>73</v>
      </c>
      <c r="B600" s="105" t="s">
        <v>15</v>
      </c>
      <c r="C600" s="108" t="s">
        <v>0</v>
      </c>
      <c r="D600" s="101">
        <v>1296037</v>
      </c>
      <c r="E600" s="101">
        <v>1422941.5899999999</v>
      </c>
      <c r="F600" s="101">
        <v>1545542.68</v>
      </c>
      <c r="G600" s="101">
        <v>1667987.39</v>
      </c>
      <c r="H600" s="101">
        <v>1790424.54</v>
      </c>
      <c r="I600" s="101">
        <v>1911943.48</v>
      </c>
    </row>
    <row r="601" spans="1:9" x14ac:dyDescent="0.35">
      <c r="A601" s="98" t="s">
        <v>73</v>
      </c>
      <c r="B601" s="105" t="s">
        <v>14</v>
      </c>
      <c r="C601" s="107" t="s">
        <v>0</v>
      </c>
      <c r="D601" s="101">
        <v>2568927</v>
      </c>
      <c r="E601" s="101">
        <v>2817179.5900000003</v>
      </c>
      <c r="F601" s="101">
        <v>3051659.0400000005</v>
      </c>
      <c r="G601" s="101">
        <v>3285684.9400000004</v>
      </c>
      <c r="H601" s="101">
        <v>3520607.6400000006</v>
      </c>
      <c r="I601" s="101">
        <v>3754887.06</v>
      </c>
    </row>
    <row r="602" spans="1:9" x14ac:dyDescent="0.35">
      <c r="A602" s="98" t="s">
        <v>59</v>
      </c>
      <c r="B602" s="105" t="s">
        <v>16</v>
      </c>
      <c r="C602" s="107" t="s">
        <v>0</v>
      </c>
      <c r="D602" s="101">
        <v>128318</v>
      </c>
      <c r="E602" s="101">
        <v>135346.95000000001</v>
      </c>
      <c r="F602" s="101">
        <v>142558.96000000002</v>
      </c>
      <c r="G602" s="101">
        <v>149801.38</v>
      </c>
      <c r="H602" s="101">
        <v>156831.34999999998</v>
      </c>
      <c r="I602" s="101">
        <v>163605.13999999998</v>
      </c>
    </row>
    <row r="603" spans="1:9" x14ac:dyDescent="0.35">
      <c r="A603" s="98" t="s">
        <v>59</v>
      </c>
      <c r="B603" s="105" t="s">
        <v>15</v>
      </c>
      <c r="C603" s="107" t="s">
        <v>0</v>
      </c>
      <c r="D603" s="101">
        <v>128831</v>
      </c>
      <c r="E603" s="101">
        <v>137210.46999999997</v>
      </c>
      <c r="F603" s="101">
        <v>145816.45000000001</v>
      </c>
      <c r="G603" s="101">
        <v>154287.15999999997</v>
      </c>
      <c r="H603" s="101">
        <v>162379.19</v>
      </c>
      <c r="I603" s="101">
        <v>170037.01</v>
      </c>
    </row>
    <row r="604" spans="1:9" x14ac:dyDescent="0.35">
      <c r="A604" s="98" t="s">
        <v>59</v>
      </c>
      <c r="B604" s="105" t="s">
        <v>14</v>
      </c>
      <c r="C604" s="107" t="s">
        <v>0</v>
      </c>
      <c r="D604" s="101">
        <v>257149</v>
      </c>
      <c r="E604" s="101">
        <v>272557.43</v>
      </c>
      <c r="F604" s="101">
        <v>288375.41000000003</v>
      </c>
      <c r="G604" s="101">
        <v>304088.57</v>
      </c>
      <c r="H604" s="101">
        <v>319210.55999999994</v>
      </c>
      <c r="I604" s="101">
        <v>333642.17</v>
      </c>
    </row>
    <row r="605" spans="1:9" x14ac:dyDescent="0.35">
      <c r="A605" s="98" t="s">
        <v>76</v>
      </c>
      <c r="B605" s="105" t="s">
        <v>16</v>
      </c>
      <c r="C605" s="107" t="s">
        <v>0</v>
      </c>
      <c r="D605" s="101">
        <v>117449</v>
      </c>
      <c r="E605" s="101">
        <v>122305.62000000001</v>
      </c>
      <c r="F605" s="101">
        <v>127337.1</v>
      </c>
      <c r="G605" s="101">
        <v>132327.73000000001</v>
      </c>
      <c r="H605" s="101">
        <v>137162.08999999997</v>
      </c>
      <c r="I605" s="101">
        <v>141766.25</v>
      </c>
    </row>
    <row r="606" spans="1:9" x14ac:dyDescent="0.35">
      <c r="A606" s="98" t="s">
        <v>76</v>
      </c>
      <c r="B606" s="105" t="s">
        <v>15</v>
      </c>
      <c r="C606" s="107" t="s">
        <v>0</v>
      </c>
      <c r="D606" s="101">
        <v>113655</v>
      </c>
      <c r="E606" s="101">
        <v>118823.11999999998</v>
      </c>
      <c r="F606" s="101">
        <v>124517.80000000002</v>
      </c>
      <c r="G606" s="101">
        <v>130264.56999999999</v>
      </c>
      <c r="H606" s="101">
        <v>135828.32999999999</v>
      </c>
      <c r="I606" s="101">
        <v>141023.75999999998</v>
      </c>
    </row>
    <row r="607" spans="1:9" x14ac:dyDescent="0.35">
      <c r="A607" s="98" t="s">
        <v>76</v>
      </c>
      <c r="B607" s="105" t="s">
        <v>14</v>
      </c>
      <c r="C607" s="107" t="s">
        <v>0</v>
      </c>
      <c r="D607" s="101">
        <v>231104</v>
      </c>
      <c r="E607" s="101">
        <v>241128.76</v>
      </c>
      <c r="F607" s="101">
        <v>251854.9</v>
      </c>
      <c r="G607" s="101">
        <v>262592.31</v>
      </c>
      <c r="H607" s="101">
        <v>272990.43000000005</v>
      </c>
      <c r="I607" s="101">
        <v>282789.99</v>
      </c>
    </row>
    <row r="608" spans="1:9" x14ac:dyDescent="0.35">
      <c r="A608" s="98" t="s">
        <v>60</v>
      </c>
      <c r="B608" s="105" t="s">
        <v>16</v>
      </c>
      <c r="C608" s="107" t="s">
        <v>0</v>
      </c>
      <c r="D608" s="101">
        <v>65421</v>
      </c>
      <c r="E608" s="101">
        <v>65994.97</v>
      </c>
      <c r="F608" s="101">
        <v>66567.579999999987</v>
      </c>
      <c r="G608" s="101">
        <v>66842.98</v>
      </c>
      <c r="H608" s="101">
        <v>66825.94</v>
      </c>
      <c r="I608" s="101">
        <v>66591.350000000006</v>
      </c>
    </row>
    <row r="609" spans="1:9" x14ac:dyDescent="0.35">
      <c r="A609" s="98" t="s">
        <v>60</v>
      </c>
      <c r="B609" s="105" t="s">
        <v>15</v>
      </c>
      <c r="C609" s="107" t="s">
        <v>0</v>
      </c>
      <c r="D609" s="101">
        <v>64645</v>
      </c>
      <c r="E609" s="101">
        <v>64824.959999999999</v>
      </c>
      <c r="F609" s="101">
        <v>65486.289999999994</v>
      </c>
      <c r="G609" s="101">
        <v>66025.11</v>
      </c>
      <c r="H609" s="101">
        <v>66250.459999999992</v>
      </c>
      <c r="I609" s="101">
        <v>66131.23</v>
      </c>
    </row>
    <row r="610" spans="1:9" x14ac:dyDescent="0.35">
      <c r="A610" s="98" t="s">
        <v>60</v>
      </c>
      <c r="B610" s="105" t="s">
        <v>14</v>
      </c>
      <c r="C610" s="107" t="s">
        <v>0</v>
      </c>
      <c r="D610" s="101">
        <v>130066</v>
      </c>
      <c r="E610" s="101">
        <v>130819.90999999999</v>
      </c>
      <c r="F610" s="101">
        <v>132053.85999999999</v>
      </c>
      <c r="G610" s="101">
        <v>132868.07999999999</v>
      </c>
      <c r="H610" s="101">
        <v>133076.43999999997</v>
      </c>
      <c r="I610" s="101">
        <v>132722.56</v>
      </c>
    </row>
    <row r="611" spans="1:9" x14ac:dyDescent="0.35">
      <c r="A611" s="98" t="s">
        <v>61</v>
      </c>
      <c r="B611" s="105" t="s">
        <v>16</v>
      </c>
      <c r="C611" s="107" t="s">
        <v>0</v>
      </c>
      <c r="D611" s="101">
        <v>317291</v>
      </c>
      <c r="E611" s="101">
        <v>356089.93000000005</v>
      </c>
      <c r="F611" s="101">
        <v>389514.31999999995</v>
      </c>
      <c r="G611" s="101">
        <v>422489.62999999995</v>
      </c>
      <c r="H611" s="101">
        <v>455225.3</v>
      </c>
      <c r="I611" s="101">
        <v>487741.83999999997</v>
      </c>
    </row>
    <row r="612" spans="1:9" x14ac:dyDescent="0.35">
      <c r="A612" s="98" t="s">
        <v>61</v>
      </c>
      <c r="B612" s="105" t="s">
        <v>15</v>
      </c>
      <c r="C612" s="107" t="s">
        <v>0</v>
      </c>
      <c r="D612" s="109">
        <v>332368</v>
      </c>
      <c r="E612" s="109">
        <v>371792.48000000004</v>
      </c>
      <c r="F612" s="109">
        <v>407543.57</v>
      </c>
      <c r="G612" s="109">
        <v>443318.76999999996</v>
      </c>
      <c r="H612" s="109">
        <v>478877.13999999996</v>
      </c>
      <c r="I612" s="109">
        <v>513880.71</v>
      </c>
    </row>
    <row r="613" spans="1:9" x14ac:dyDescent="0.35">
      <c r="A613" s="98" t="s">
        <v>61</v>
      </c>
      <c r="B613" s="105" t="s">
        <v>14</v>
      </c>
      <c r="C613" s="107" t="s">
        <v>0</v>
      </c>
      <c r="D613" s="109">
        <v>649659</v>
      </c>
      <c r="E613" s="109">
        <v>727882.41999999993</v>
      </c>
      <c r="F613" s="109">
        <v>797057.9</v>
      </c>
      <c r="G613" s="109">
        <v>865808.36999999988</v>
      </c>
      <c r="H613" s="109">
        <v>934102.46</v>
      </c>
      <c r="I613" s="109">
        <v>1001622.55</v>
      </c>
    </row>
    <row r="614" spans="1:9" x14ac:dyDescent="0.35">
      <c r="A614" s="98" t="s">
        <v>77</v>
      </c>
      <c r="B614" s="105" t="s">
        <v>16</v>
      </c>
      <c r="C614" s="107" t="s">
        <v>0</v>
      </c>
      <c r="D614" s="109">
        <v>94393</v>
      </c>
      <c r="E614" s="109">
        <v>99704.01999999999</v>
      </c>
      <c r="F614" s="109">
        <v>104703.51000000001</v>
      </c>
      <c r="G614" s="109">
        <v>109797.47</v>
      </c>
      <c r="H614" s="109">
        <v>115054.21</v>
      </c>
      <c r="I614" s="109">
        <v>120464.62999999999</v>
      </c>
    </row>
    <row r="615" spans="1:9" x14ac:dyDescent="0.35">
      <c r="A615" s="98" t="s">
        <v>77</v>
      </c>
      <c r="B615" s="105" t="s">
        <v>15</v>
      </c>
      <c r="C615" s="107" t="s">
        <v>0</v>
      </c>
      <c r="D615" s="109">
        <v>88876</v>
      </c>
      <c r="E615" s="109">
        <v>94074.709999999992</v>
      </c>
      <c r="F615" s="109">
        <v>99273.640000000014</v>
      </c>
      <c r="G615" s="109">
        <v>104680.45999999998</v>
      </c>
      <c r="H615" s="109">
        <v>110167.17000000001</v>
      </c>
      <c r="I615" s="109">
        <v>115616.29999999999</v>
      </c>
    </row>
    <row r="616" spans="1:9" x14ac:dyDescent="0.35">
      <c r="A616" s="98" t="s">
        <v>77</v>
      </c>
      <c r="B616" s="105" t="s">
        <v>14</v>
      </c>
      <c r="C616" s="107" t="s">
        <v>0</v>
      </c>
      <c r="D616" s="109">
        <v>183269</v>
      </c>
      <c r="E616" s="109">
        <v>193778.70999999996</v>
      </c>
      <c r="F616" s="109">
        <v>203977.14</v>
      </c>
      <c r="G616" s="109">
        <v>214477.97999999998</v>
      </c>
      <c r="H616" s="109">
        <v>225221.37000000002</v>
      </c>
      <c r="I616" s="109">
        <v>236080.94000000006</v>
      </c>
    </row>
    <row r="617" spans="1:9" x14ac:dyDescent="0.35">
      <c r="A617" s="98" t="s">
        <v>62</v>
      </c>
      <c r="B617" s="105" t="s">
        <v>16</v>
      </c>
      <c r="C617" s="107" t="s">
        <v>0</v>
      </c>
      <c r="D617" s="109">
        <v>42505</v>
      </c>
      <c r="E617" s="109">
        <v>43131.890000000007</v>
      </c>
      <c r="F617" s="109">
        <v>43218.179999999993</v>
      </c>
      <c r="G617" s="109">
        <v>43038.569999999992</v>
      </c>
      <c r="H617" s="109">
        <v>42711.61</v>
      </c>
      <c r="I617" s="109">
        <v>42263.75</v>
      </c>
    </row>
    <row r="618" spans="1:9" x14ac:dyDescent="0.35">
      <c r="A618" s="98" t="s">
        <v>62</v>
      </c>
      <c r="B618" s="105" t="s">
        <v>15</v>
      </c>
      <c r="C618" s="107" t="s">
        <v>0</v>
      </c>
      <c r="D618" s="109">
        <v>39129</v>
      </c>
      <c r="E618" s="109">
        <v>38930.400000000001</v>
      </c>
      <c r="F618" s="109">
        <v>38612.799999999996</v>
      </c>
      <c r="G618" s="109">
        <v>38275.65</v>
      </c>
      <c r="H618" s="109">
        <v>37892.870000000003</v>
      </c>
      <c r="I618" s="109">
        <v>37432.85</v>
      </c>
    </row>
    <row r="619" spans="1:9" x14ac:dyDescent="0.35">
      <c r="A619" s="98" t="s">
        <v>62</v>
      </c>
      <c r="B619" s="105" t="s">
        <v>14</v>
      </c>
      <c r="C619" s="107" t="s">
        <v>0</v>
      </c>
      <c r="D619" s="109">
        <v>81634</v>
      </c>
      <c r="E619" s="109">
        <v>82062.329999999973</v>
      </c>
      <c r="F619" s="109">
        <v>81830.989999999991</v>
      </c>
      <c r="G619" s="109">
        <v>81314.210000000006</v>
      </c>
      <c r="H619" s="109">
        <v>80604.510000000009</v>
      </c>
      <c r="I619" s="109">
        <v>79696.580000000016</v>
      </c>
    </row>
    <row r="620" spans="1:9" x14ac:dyDescent="0.35">
      <c r="A620" s="98" t="s">
        <v>63</v>
      </c>
      <c r="B620" s="105" t="s">
        <v>16</v>
      </c>
      <c r="C620" s="107" t="s">
        <v>0</v>
      </c>
      <c r="D620" s="109">
        <v>195284</v>
      </c>
      <c r="E620" s="109">
        <v>218352.60000000003</v>
      </c>
      <c r="F620" s="109">
        <v>237656.69000000003</v>
      </c>
      <c r="G620" s="109">
        <v>256245.32</v>
      </c>
      <c r="H620" s="109">
        <v>274168.21000000002</v>
      </c>
      <c r="I620" s="109">
        <v>291481.66000000003</v>
      </c>
    </row>
    <row r="621" spans="1:9" x14ac:dyDescent="0.35">
      <c r="A621" s="98" t="s">
        <v>63</v>
      </c>
      <c r="B621" s="105" t="s">
        <v>15</v>
      </c>
      <c r="C621" s="107" t="s">
        <v>0</v>
      </c>
      <c r="D621" s="109">
        <v>208237</v>
      </c>
      <c r="E621" s="109">
        <v>233986.55000000002</v>
      </c>
      <c r="F621" s="109">
        <v>256537.69999999998</v>
      </c>
      <c r="G621" s="109">
        <v>278545.63</v>
      </c>
      <c r="H621" s="109">
        <v>299813.2</v>
      </c>
      <c r="I621" s="109">
        <v>320030.97000000003</v>
      </c>
    </row>
    <row r="622" spans="1:9" x14ac:dyDescent="0.35">
      <c r="A622" s="98" t="s">
        <v>63</v>
      </c>
      <c r="B622" s="105" t="s">
        <v>14</v>
      </c>
      <c r="C622" s="107" t="s">
        <v>0</v>
      </c>
      <c r="D622" s="109">
        <v>403521</v>
      </c>
      <c r="E622" s="109">
        <v>452339.14</v>
      </c>
      <c r="F622" s="109">
        <v>494194.41</v>
      </c>
      <c r="G622" s="109">
        <v>534790.91</v>
      </c>
      <c r="H622" s="109">
        <v>573981.39999999991</v>
      </c>
      <c r="I622" s="109">
        <v>611512.67999999993</v>
      </c>
    </row>
    <row r="623" spans="1:9" x14ac:dyDescent="0.35">
      <c r="A623" s="98" t="s">
        <v>64</v>
      </c>
      <c r="B623" s="105" t="s">
        <v>16</v>
      </c>
      <c r="C623" s="107" t="s">
        <v>0</v>
      </c>
      <c r="D623" s="109">
        <v>79558</v>
      </c>
      <c r="E623" s="109">
        <v>83022.19</v>
      </c>
      <c r="F623" s="109">
        <v>86937.440000000017</v>
      </c>
      <c r="G623" s="109">
        <v>90851.410000000018</v>
      </c>
      <c r="H623" s="109">
        <v>94645.67</v>
      </c>
      <c r="I623" s="109">
        <v>98261.799999999988</v>
      </c>
    </row>
    <row r="624" spans="1:9" x14ac:dyDescent="0.35">
      <c r="A624" s="98" t="s">
        <v>64</v>
      </c>
      <c r="B624" s="105" t="s">
        <v>15</v>
      </c>
      <c r="C624" s="107" t="s">
        <v>0</v>
      </c>
      <c r="D624" s="109">
        <v>84586</v>
      </c>
      <c r="E624" s="109">
        <v>88588.479999999981</v>
      </c>
      <c r="F624" s="109">
        <v>93168.599999999991</v>
      </c>
      <c r="G624" s="109">
        <v>97666.76</v>
      </c>
      <c r="H624" s="109">
        <v>102002.52000000002</v>
      </c>
      <c r="I624" s="109">
        <v>106115.59</v>
      </c>
    </row>
    <row r="625" spans="1:9" x14ac:dyDescent="0.35">
      <c r="A625" s="98" t="s">
        <v>64</v>
      </c>
      <c r="B625" s="105" t="s">
        <v>14</v>
      </c>
      <c r="C625" s="107" t="s">
        <v>0</v>
      </c>
      <c r="D625" s="109">
        <v>164144</v>
      </c>
      <c r="E625" s="109">
        <v>171610.69</v>
      </c>
      <c r="F625" s="109">
        <v>180106.04000000004</v>
      </c>
      <c r="G625" s="109">
        <v>188518.15000000002</v>
      </c>
      <c r="H625" s="109">
        <v>196648.18000000002</v>
      </c>
      <c r="I625" s="109">
        <v>204377.40000000005</v>
      </c>
    </row>
    <row r="626" spans="1:9" x14ac:dyDescent="0.35">
      <c r="A626" s="98" t="s">
        <v>65</v>
      </c>
      <c r="B626" s="105" t="s">
        <v>16</v>
      </c>
      <c r="C626" s="107" t="s">
        <v>0</v>
      </c>
      <c r="D626" s="109">
        <v>119398</v>
      </c>
      <c r="E626" s="109">
        <v>125139.22</v>
      </c>
      <c r="F626" s="109">
        <v>131947.35</v>
      </c>
      <c r="G626" s="109">
        <v>138861.04</v>
      </c>
      <c r="H626" s="109">
        <v>145549.47</v>
      </c>
      <c r="I626" s="109">
        <v>152013.26</v>
      </c>
    </row>
    <row r="627" spans="1:9" x14ac:dyDescent="0.35">
      <c r="A627" s="98" t="s">
        <v>65</v>
      </c>
      <c r="B627" s="105" t="s">
        <v>15</v>
      </c>
      <c r="C627" s="107" t="s">
        <v>0</v>
      </c>
      <c r="D627" s="109">
        <v>118054</v>
      </c>
      <c r="E627" s="109">
        <v>123572.95999999999</v>
      </c>
      <c r="F627" s="109">
        <v>130389.91</v>
      </c>
      <c r="G627" s="109">
        <v>137474.19</v>
      </c>
      <c r="H627" s="109">
        <v>144537.09</v>
      </c>
      <c r="I627" s="109">
        <v>151393.74000000002</v>
      </c>
    </row>
    <row r="628" spans="1:9" x14ac:dyDescent="0.35">
      <c r="A628" s="98" t="s">
        <v>65</v>
      </c>
      <c r="B628" s="105" t="s">
        <v>14</v>
      </c>
      <c r="C628" s="107" t="s">
        <v>0</v>
      </c>
      <c r="D628" s="109">
        <v>237452</v>
      </c>
      <c r="E628" s="109">
        <v>248712.15999999997</v>
      </c>
      <c r="F628" s="109">
        <v>262337.27999999997</v>
      </c>
      <c r="G628" s="109">
        <v>276335.26</v>
      </c>
      <c r="H628" s="109">
        <v>290086.53999999998</v>
      </c>
      <c r="I628" s="109">
        <v>303406.96999999997</v>
      </c>
    </row>
    <row r="629" spans="1:9" x14ac:dyDescent="0.35">
      <c r="A629" s="98" t="s">
        <v>66</v>
      </c>
      <c r="B629" s="105" t="s">
        <v>16</v>
      </c>
      <c r="C629" s="107" t="s">
        <v>0</v>
      </c>
      <c r="D629" s="109">
        <v>153948</v>
      </c>
      <c r="E629" s="109">
        <v>159948.38000000003</v>
      </c>
      <c r="F629" s="109">
        <v>164408.32000000004</v>
      </c>
      <c r="G629" s="109">
        <v>168193.14999999997</v>
      </c>
      <c r="H629" s="109">
        <v>171230.05000000002</v>
      </c>
      <c r="I629" s="109">
        <v>173648.07</v>
      </c>
    </row>
    <row r="630" spans="1:9" x14ac:dyDescent="0.35">
      <c r="A630" s="98" t="s">
        <v>66</v>
      </c>
      <c r="B630" s="105" t="s">
        <v>15</v>
      </c>
      <c r="C630" s="107" t="s">
        <v>0</v>
      </c>
      <c r="D630" s="109">
        <v>156780</v>
      </c>
      <c r="E630" s="109">
        <v>165226.99</v>
      </c>
      <c r="F630" s="109">
        <v>172031.22</v>
      </c>
      <c r="G630" s="109">
        <v>177768.89</v>
      </c>
      <c r="H630" s="109">
        <v>182209.11</v>
      </c>
      <c r="I630" s="109">
        <v>185546.67000000004</v>
      </c>
    </row>
    <row r="631" spans="1:9" x14ac:dyDescent="0.35">
      <c r="A631" s="98" t="s">
        <v>66</v>
      </c>
      <c r="B631" s="105" t="s">
        <v>14</v>
      </c>
      <c r="C631" s="107" t="s">
        <v>0</v>
      </c>
      <c r="D631" s="109">
        <v>310728</v>
      </c>
      <c r="E631" s="109">
        <v>325175.38</v>
      </c>
      <c r="F631" s="109">
        <v>336439.57000000007</v>
      </c>
      <c r="G631" s="109">
        <v>345962.04999999993</v>
      </c>
      <c r="H631" s="109">
        <v>353439.18</v>
      </c>
      <c r="I631" s="109">
        <v>359194.72000000003</v>
      </c>
    </row>
    <row r="632" spans="1:9" x14ac:dyDescent="0.35">
      <c r="A632" s="98" t="s">
        <v>56</v>
      </c>
      <c r="B632" s="105" t="s">
        <v>16</v>
      </c>
      <c r="C632" s="106" t="s">
        <v>20</v>
      </c>
      <c r="D632" s="101">
        <v>155604</v>
      </c>
      <c r="E632" s="101">
        <v>164552.20313341147</v>
      </c>
      <c r="F632" s="101">
        <v>171355.39317318617</v>
      </c>
      <c r="G632" s="101">
        <v>182099.78545599832</v>
      </c>
      <c r="H632" s="101">
        <v>194662.13763030418</v>
      </c>
      <c r="I632" s="101">
        <v>204167.88192562523</v>
      </c>
    </row>
    <row r="633" spans="1:9" x14ac:dyDescent="0.35">
      <c r="A633" s="98" t="s">
        <v>56</v>
      </c>
      <c r="B633" s="105" t="s">
        <v>16</v>
      </c>
      <c r="C633" s="106" t="s">
        <v>36</v>
      </c>
      <c r="D633" s="101">
        <v>173018</v>
      </c>
      <c r="E633" s="101">
        <v>168984.14950413254</v>
      </c>
      <c r="F633" s="101">
        <v>176494.47820955946</v>
      </c>
      <c r="G633" s="101">
        <v>183757.4926292717</v>
      </c>
      <c r="H633" s="101">
        <v>194631.28572707932</v>
      </c>
      <c r="I633" s="101">
        <v>207223.0521639325</v>
      </c>
    </row>
    <row r="634" spans="1:9" x14ac:dyDescent="0.35">
      <c r="A634" s="98" t="s">
        <v>56</v>
      </c>
      <c r="B634" s="105" t="s">
        <v>16</v>
      </c>
      <c r="C634" s="106" t="s">
        <v>21</v>
      </c>
      <c r="D634" s="101">
        <v>180904</v>
      </c>
      <c r="E634" s="101">
        <v>184932.77895827004</v>
      </c>
      <c r="F634" s="101">
        <v>180641.08482917753</v>
      </c>
      <c r="G634" s="101">
        <v>188102.27579758631</v>
      </c>
      <c r="H634" s="101">
        <v>195552.59548221063</v>
      </c>
      <c r="I634" s="101">
        <v>206482.81853954779</v>
      </c>
    </row>
    <row r="635" spans="1:9" x14ac:dyDescent="0.35">
      <c r="A635" s="98" t="s">
        <v>56</v>
      </c>
      <c r="B635" s="105" t="s">
        <v>16</v>
      </c>
      <c r="C635" s="106" t="s">
        <v>22</v>
      </c>
      <c r="D635" s="101">
        <v>163414</v>
      </c>
      <c r="E635" s="101">
        <v>191785.85706380353</v>
      </c>
      <c r="F635" s="101">
        <v>196452.04236117692</v>
      </c>
      <c r="G635" s="101">
        <v>192872.80969505777</v>
      </c>
      <c r="H635" s="101">
        <v>200157.29252349518</v>
      </c>
      <c r="I635" s="101">
        <v>207689.86458688279</v>
      </c>
    </row>
    <row r="636" spans="1:9" x14ac:dyDescent="0.35">
      <c r="A636" s="98" t="s">
        <v>56</v>
      </c>
      <c r="B636" s="105" t="s">
        <v>16</v>
      </c>
      <c r="C636" s="106" t="s">
        <v>23</v>
      </c>
      <c r="D636" s="101">
        <v>169066</v>
      </c>
      <c r="E636" s="101">
        <v>180971.13818613504</v>
      </c>
      <c r="F636" s="101">
        <v>212189.59574572652</v>
      </c>
      <c r="G636" s="101">
        <v>218553.02625823996</v>
      </c>
      <c r="H636" s="101">
        <v>216288.39931637334</v>
      </c>
      <c r="I636" s="101">
        <v>223260.10191687947</v>
      </c>
    </row>
    <row r="637" spans="1:9" x14ac:dyDescent="0.35">
      <c r="A637" s="98" t="s">
        <v>56</v>
      </c>
      <c r="B637" s="105" t="s">
        <v>16</v>
      </c>
      <c r="C637" s="106" t="s">
        <v>24</v>
      </c>
      <c r="D637" s="101">
        <v>178372</v>
      </c>
      <c r="E637" s="101">
        <v>183387.94576741423</v>
      </c>
      <c r="F637" s="101">
        <v>200989.80312962556</v>
      </c>
      <c r="G637" s="101">
        <v>229519.92639051165</v>
      </c>
      <c r="H637" s="101">
        <v>236876.55957169595</v>
      </c>
      <c r="I637" s="101">
        <v>236362.08971393888</v>
      </c>
    </row>
    <row r="638" spans="1:9" x14ac:dyDescent="0.35">
      <c r="A638" s="98" t="s">
        <v>56</v>
      </c>
      <c r="B638" s="105" t="s">
        <v>16</v>
      </c>
      <c r="C638" s="106" t="s">
        <v>25</v>
      </c>
      <c r="D638" s="101">
        <v>179131</v>
      </c>
      <c r="E638" s="101">
        <v>188652.40675720395</v>
      </c>
      <c r="F638" s="101">
        <v>194823.23110138683</v>
      </c>
      <c r="G638" s="101">
        <v>211787.27169681693</v>
      </c>
      <c r="H638" s="101">
        <v>237633.56433724044</v>
      </c>
      <c r="I638" s="101">
        <v>245191.35131233922</v>
      </c>
    </row>
    <row r="639" spans="1:9" x14ac:dyDescent="0.35">
      <c r="A639" s="98" t="s">
        <v>56</v>
      </c>
      <c r="B639" s="105" t="s">
        <v>16</v>
      </c>
      <c r="C639" s="106" t="s">
        <v>26</v>
      </c>
      <c r="D639" s="101">
        <v>178658</v>
      </c>
      <c r="E639" s="101">
        <v>190532.70770103222</v>
      </c>
      <c r="F639" s="101">
        <v>198198.76896779245</v>
      </c>
      <c r="G639" s="101">
        <v>204875.76599528475</v>
      </c>
      <c r="H639" s="101">
        <v>221295.98730349942</v>
      </c>
      <c r="I639" s="101">
        <v>245819.21486908902</v>
      </c>
    </row>
    <row r="640" spans="1:9" x14ac:dyDescent="0.35">
      <c r="A640" s="98" t="s">
        <v>56</v>
      </c>
      <c r="B640" s="105" t="s">
        <v>16</v>
      </c>
      <c r="C640" s="106" t="s">
        <v>27</v>
      </c>
      <c r="D640" s="101">
        <v>161995</v>
      </c>
      <c r="E640" s="101">
        <v>189765.86478919029</v>
      </c>
      <c r="F640" s="101">
        <v>198892.61029268405</v>
      </c>
      <c r="G640" s="101">
        <v>206804.61942539658</v>
      </c>
      <c r="H640" s="101">
        <v>213655.95731594251</v>
      </c>
      <c r="I640" s="101">
        <v>229736.60905368207</v>
      </c>
    </row>
    <row r="641" spans="1:9" x14ac:dyDescent="0.35">
      <c r="A641" s="98" t="s">
        <v>56</v>
      </c>
      <c r="B641" s="105" t="s">
        <v>16</v>
      </c>
      <c r="C641" s="106" t="s">
        <v>28</v>
      </c>
      <c r="D641" s="101">
        <v>169521</v>
      </c>
      <c r="E641" s="101">
        <v>170680.3456163076</v>
      </c>
      <c r="F641" s="101">
        <v>195884.91286292768</v>
      </c>
      <c r="G641" s="101">
        <v>205392.44165606581</v>
      </c>
      <c r="H641" s="101">
        <v>213389.94333357879</v>
      </c>
      <c r="I641" s="101">
        <v>220287.72684596266</v>
      </c>
    </row>
    <row r="642" spans="1:9" x14ac:dyDescent="0.35">
      <c r="A642" s="98" t="s">
        <v>56</v>
      </c>
      <c r="B642" s="105" t="s">
        <v>16</v>
      </c>
      <c r="C642" s="106" t="s">
        <v>29</v>
      </c>
      <c r="D642" s="101">
        <v>164600</v>
      </c>
      <c r="E642" s="101">
        <v>174251.37394590577</v>
      </c>
      <c r="F642" s="101">
        <v>173644.06835278973</v>
      </c>
      <c r="G642" s="101">
        <v>198866.69045917963</v>
      </c>
      <c r="H642" s="101">
        <v>208572.19562751174</v>
      </c>
      <c r="I642" s="101">
        <v>216538.93558257777</v>
      </c>
    </row>
    <row r="643" spans="1:9" x14ac:dyDescent="0.35">
      <c r="A643" s="98" t="s">
        <v>56</v>
      </c>
      <c r="B643" s="105" t="s">
        <v>16</v>
      </c>
      <c r="C643" s="106" t="s">
        <v>30</v>
      </c>
      <c r="D643" s="101">
        <v>156075</v>
      </c>
      <c r="E643" s="101">
        <v>166539.92123604467</v>
      </c>
      <c r="F643" s="101">
        <v>173655.03135934612</v>
      </c>
      <c r="G643" s="101">
        <v>173830.08714899287</v>
      </c>
      <c r="H643" s="101">
        <v>198794.86389266694</v>
      </c>
      <c r="I643" s="101">
        <v>208545.51584304683</v>
      </c>
    </row>
    <row r="644" spans="1:9" x14ac:dyDescent="0.35">
      <c r="A644" s="98" t="s">
        <v>56</v>
      </c>
      <c r="B644" s="105" t="s">
        <v>16</v>
      </c>
      <c r="C644" s="106" t="s">
        <v>31</v>
      </c>
      <c r="D644" s="101">
        <v>145492</v>
      </c>
      <c r="E644" s="101">
        <v>156421.1871163554</v>
      </c>
      <c r="F644" s="101">
        <v>164467.29135307763</v>
      </c>
      <c r="G644" s="101">
        <v>171705.02747766033</v>
      </c>
      <c r="H644" s="101">
        <v>172605.9516535998</v>
      </c>
      <c r="I644" s="101">
        <v>197176.127756281</v>
      </c>
    </row>
    <row r="645" spans="1:9" x14ac:dyDescent="0.35">
      <c r="A645" s="98" t="s">
        <v>56</v>
      </c>
      <c r="B645" s="105" t="s">
        <v>16</v>
      </c>
      <c r="C645" s="106" t="s">
        <v>32</v>
      </c>
      <c r="D645" s="101">
        <v>127222</v>
      </c>
      <c r="E645" s="101">
        <v>144147.75831167336</v>
      </c>
      <c r="F645" s="101">
        <v>153068.39383540716</v>
      </c>
      <c r="G645" s="101">
        <v>161311.6225440322</v>
      </c>
      <c r="H645" s="101">
        <v>168731.23464676371</v>
      </c>
      <c r="I645" s="101">
        <v>170319.69195760493</v>
      </c>
    </row>
    <row r="646" spans="1:9" x14ac:dyDescent="0.35">
      <c r="A646" s="98" t="s">
        <v>56</v>
      </c>
      <c r="B646" s="105" t="s">
        <v>16</v>
      </c>
      <c r="C646" s="106" t="s">
        <v>33</v>
      </c>
      <c r="D646" s="101">
        <v>115699</v>
      </c>
      <c r="E646" s="101">
        <v>122909.46512077149</v>
      </c>
      <c r="F646" s="101">
        <v>137847.25466000478</v>
      </c>
      <c r="G646" s="101">
        <v>146991.84776078275</v>
      </c>
      <c r="H646" s="101">
        <v>155482.81525767612</v>
      </c>
      <c r="I646" s="101">
        <v>163054.43628737656</v>
      </c>
    </row>
    <row r="647" spans="1:9" x14ac:dyDescent="0.35">
      <c r="A647" s="98" t="s">
        <v>56</v>
      </c>
      <c r="B647" s="105" t="s">
        <v>16</v>
      </c>
      <c r="C647" s="106" t="s">
        <v>34</v>
      </c>
      <c r="D647" s="101">
        <v>80712</v>
      </c>
      <c r="E647" s="101">
        <v>105992.23555030354</v>
      </c>
      <c r="F647" s="101">
        <v>112191.12043298507</v>
      </c>
      <c r="G647" s="101">
        <v>126773.18050277804</v>
      </c>
      <c r="H647" s="101">
        <v>136007.28370070783</v>
      </c>
      <c r="I647" s="101">
        <v>144773.71096192015</v>
      </c>
    </row>
    <row r="648" spans="1:9" x14ac:dyDescent="0.35">
      <c r="A648" s="98" t="s">
        <v>56</v>
      </c>
      <c r="B648" s="105" t="s">
        <v>16</v>
      </c>
      <c r="C648" s="106" t="s">
        <v>35</v>
      </c>
      <c r="D648" s="101">
        <v>49192</v>
      </c>
      <c r="E648" s="101">
        <v>67273.48570125096</v>
      </c>
      <c r="F648" s="101">
        <v>88386.550022538097</v>
      </c>
      <c r="G648" s="101">
        <v>94914.722832271902</v>
      </c>
      <c r="H648" s="101">
        <v>108490.08444366168</v>
      </c>
      <c r="I648" s="101">
        <v>117404.49016473343</v>
      </c>
    </row>
    <row r="649" spans="1:9" x14ac:dyDescent="0.35">
      <c r="A649" s="98" t="s">
        <v>56</v>
      </c>
      <c r="B649" s="105" t="s">
        <v>16</v>
      </c>
      <c r="C649" s="106" t="s">
        <v>13</v>
      </c>
      <c r="D649" s="101">
        <v>37780</v>
      </c>
      <c r="E649" s="101">
        <v>51492.934545733377</v>
      </c>
      <c r="F649" s="101">
        <v>71784.227104059391</v>
      </c>
      <c r="G649" s="101">
        <v>97987.632005881853</v>
      </c>
      <c r="H649" s="101">
        <v>116758.79882284226</v>
      </c>
      <c r="I649" s="101">
        <v>136747.63495347372</v>
      </c>
    </row>
    <row r="650" spans="1:9" x14ac:dyDescent="0.35">
      <c r="A650" s="98" t="s">
        <v>56</v>
      </c>
      <c r="B650" s="105" t="s">
        <v>16</v>
      </c>
      <c r="C650" s="106" t="s">
        <v>0</v>
      </c>
      <c r="D650" s="101">
        <v>2586455</v>
      </c>
      <c r="E650" s="101">
        <v>2803273.7590049393</v>
      </c>
      <c r="F650" s="101">
        <v>3000965.8577934513</v>
      </c>
      <c r="G650" s="101">
        <v>3196146.2257318092</v>
      </c>
      <c r="H650" s="101">
        <v>3389586.9505868498</v>
      </c>
      <c r="I650" s="101">
        <v>3580781.2544348938</v>
      </c>
    </row>
    <row r="651" spans="1:9" x14ac:dyDescent="0.35">
      <c r="A651" s="98" t="s">
        <v>56</v>
      </c>
      <c r="B651" s="105" t="s">
        <v>15</v>
      </c>
      <c r="C651" s="106" t="s">
        <v>20</v>
      </c>
      <c r="D651" s="101">
        <v>146248</v>
      </c>
      <c r="E651" s="101">
        <v>156082.31561984506</v>
      </c>
      <c r="F651" s="101">
        <v>162712.52677365704</v>
      </c>
      <c r="G651" s="101">
        <v>172895.2554988128</v>
      </c>
      <c r="H651" s="101">
        <v>184812.21760659231</v>
      </c>
      <c r="I651" s="101">
        <v>193835.96040073238</v>
      </c>
    </row>
    <row r="652" spans="1:9" x14ac:dyDescent="0.35">
      <c r="A652" s="98" t="s">
        <v>56</v>
      </c>
      <c r="B652" s="105" t="s">
        <v>15</v>
      </c>
      <c r="C652" s="106" t="s">
        <v>36</v>
      </c>
      <c r="D652" s="101">
        <v>163511</v>
      </c>
      <c r="E652" s="101">
        <v>159144.50818614953</v>
      </c>
      <c r="F652" s="101">
        <v>168064.66650619789</v>
      </c>
      <c r="G652" s="101">
        <v>175117.43976548541</v>
      </c>
      <c r="H652" s="101">
        <v>185456.29690102057</v>
      </c>
      <c r="I652" s="101">
        <v>197440.17345019305</v>
      </c>
    </row>
    <row r="653" spans="1:9" x14ac:dyDescent="0.35">
      <c r="A653" s="98" t="s">
        <v>56</v>
      </c>
      <c r="B653" s="105" t="s">
        <v>15</v>
      </c>
      <c r="C653" s="106" t="s">
        <v>21</v>
      </c>
      <c r="D653" s="101">
        <v>170176</v>
      </c>
      <c r="E653" s="101">
        <v>174686.69276369622</v>
      </c>
      <c r="F653" s="101">
        <v>170167.59444603784</v>
      </c>
      <c r="G653" s="101">
        <v>178830.87265440292</v>
      </c>
      <c r="H653" s="101">
        <v>186034.13190788298</v>
      </c>
      <c r="I653" s="101">
        <v>196410.11994621728</v>
      </c>
    </row>
    <row r="654" spans="1:9" x14ac:dyDescent="0.35">
      <c r="A654" s="98" t="s">
        <v>56</v>
      </c>
      <c r="B654" s="105" t="s">
        <v>15</v>
      </c>
      <c r="C654" s="106" t="s">
        <v>22</v>
      </c>
      <c r="D654" s="101">
        <v>155089</v>
      </c>
      <c r="E654" s="101">
        <v>180533.5373257157</v>
      </c>
      <c r="F654" s="101">
        <v>185093.84239520686</v>
      </c>
      <c r="G654" s="101">
        <v>181346.11253440555</v>
      </c>
      <c r="H654" s="101">
        <v>189633.25193134515</v>
      </c>
      <c r="I654" s="101">
        <v>196870.22979249794</v>
      </c>
    </row>
    <row r="655" spans="1:9" x14ac:dyDescent="0.35">
      <c r="A655" s="98" t="s">
        <v>56</v>
      </c>
      <c r="B655" s="105" t="s">
        <v>15</v>
      </c>
      <c r="C655" s="106" t="s">
        <v>23</v>
      </c>
      <c r="D655" s="101">
        <v>163544</v>
      </c>
      <c r="E655" s="101">
        <v>172521.82673310614</v>
      </c>
      <c r="F655" s="101">
        <v>201429.02702969627</v>
      </c>
      <c r="G655" s="101">
        <v>207559.21025954321</v>
      </c>
      <c r="H655" s="101">
        <v>205091.802060143</v>
      </c>
      <c r="I655" s="101">
        <v>212752.02010402622</v>
      </c>
    </row>
    <row r="656" spans="1:9" x14ac:dyDescent="0.35">
      <c r="A656" s="98" t="s">
        <v>56</v>
      </c>
      <c r="B656" s="105" t="s">
        <v>15</v>
      </c>
      <c r="C656" s="107" t="s">
        <v>24</v>
      </c>
      <c r="D656" s="101">
        <v>179313</v>
      </c>
      <c r="E656" s="101">
        <v>180221.68971242366</v>
      </c>
      <c r="F656" s="101">
        <v>196643.88346121769</v>
      </c>
      <c r="G656" s="101">
        <v>223783.77809334811</v>
      </c>
      <c r="H656" s="101">
        <v>230918.2360618166</v>
      </c>
      <c r="I656" s="101">
        <v>230220.74780090014</v>
      </c>
    </row>
    <row r="657" spans="1:9" x14ac:dyDescent="0.35">
      <c r="A657" s="98" t="s">
        <v>56</v>
      </c>
      <c r="B657" s="105" t="s">
        <v>15</v>
      </c>
      <c r="C657" s="108" t="s">
        <v>25</v>
      </c>
      <c r="D657" s="101">
        <v>184077</v>
      </c>
      <c r="E657" s="101">
        <v>194149.7048115721</v>
      </c>
      <c r="F657" s="101">
        <v>198213.74273943205</v>
      </c>
      <c r="G657" s="101">
        <v>214770.63254482846</v>
      </c>
      <c r="H657" s="101">
        <v>240020.98527621961</v>
      </c>
      <c r="I657" s="101">
        <v>247532.1328436003</v>
      </c>
    </row>
    <row r="658" spans="1:9" x14ac:dyDescent="0.35">
      <c r="A658" s="98" t="s">
        <v>56</v>
      </c>
      <c r="B658" s="105" t="s">
        <v>15</v>
      </c>
      <c r="C658" s="107" t="s">
        <v>26</v>
      </c>
      <c r="D658" s="101">
        <v>184632</v>
      </c>
      <c r="E658" s="101">
        <v>198804.71494417614</v>
      </c>
      <c r="F658" s="101">
        <v>207198.74939068302</v>
      </c>
      <c r="G658" s="101">
        <v>212031.04456457877</v>
      </c>
      <c r="H658" s="101">
        <v>228392.86682503574</v>
      </c>
      <c r="I658" s="101">
        <v>252829.358494199</v>
      </c>
    </row>
    <row r="659" spans="1:9" x14ac:dyDescent="0.35">
      <c r="A659" s="98" t="s">
        <v>56</v>
      </c>
      <c r="B659" s="105" t="s">
        <v>15</v>
      </c>
      <c r="C659" s="107" t="s">
        <v>27</v>
      </c>
      <c r="D659" s="101">
        <v>170676</v>
      </c>
      <c r="E659" s="101">
        <v>197587.48775152478</v>
      </c>
      <c r="F659" s="101">
        <v>210101.34000132582</v>
      </c>
      <c r="G659" s="101">
        <v>218706.02506472016</v>
      </c>
      <c r="H659" s="101">
        <v>223825.71402451606</v>
      </c>
      <c r="I659" s="101">
        <v>240111.070783645</v>
      </c>
    </row>
    <row r="660" spans="1:9" x14ac:dyDescent="0.35">
      <c r="A660" s="98" t="s">
        <v>56</v>
      </c>
      <c r="B660" s="105" t="s">
        <v>15</v>
      </c>
      <c r="C660" s="107" t="s">
        <v>28</v>
      </c>
      <c r="D660" s="101">
        <v>174411</v>
      </c>
      <c r="E660" s="101">
        <v>180051.4198615145</v>
      </c>
      <c r="F660" s="101">
        <v>205453.25704323317</v>
      </c>
      <c r="G660" s="101">
        <v>218474.82259061254</v>
      </c>
      <c r="H660" s="101">
        <v>227062.58516283135</v>
      </c>
      <c r="I660" s="101">
        <v>232317.63296400622</v>
      </c>
    </row>
    <row r="661" spans="1:9" x14ac:dyDescent="0.35">
      <c r="A661" s="98" t="s">
        <v>56</v>
      </c>
      <c r="B661" s="105" t="s">
        <v>15</v>
      </c>
      <c r="C661" s="107" t="s">
        <v>29</v>
      </c>
      <c r="D661" s="101">
        <v>169812</v>
      </c>
      <c r="E661" s="101">
        <v>179972.30595640658</v>
      </c>
      <c r="F661" s="101">
        <v>184023.35363583363</v>
      </c>
      <c r="G661" s="101">
        <v>209619.95673356013</v>
      </c>
      <c r="H661" s="101">
        <v>222830.08352420706</v>
      </c>
      <c r="I661" s="101">
        <v>231290.97283647989</v>
      </c>
    </row>
    <row r="662" spans="1:9" x14ac:dyDescent="0.35">
      <c r="A662" s="98" t="s">
        <v>56</v>
      </c>
      <c r="B662" s="105" t="s">
        <v>15</v>
      </c>
      <c r="C662" s="107" t="s">
        <v>30</v>
      </c>
      <c r="D662" s="101">
        <v>162619</v>
      </c>
      <c r="E662" s="101">
        <v>172958.86570811403</v>
      </c>
      <c r="F662" s="101">
        <v>181010.83079575439</v>
      </c>
      <c r="G662" s="101">
        <v>185564.28820754972</v>
      </c>
      <c r="H662" s="101">
        <v>211034.41162837614</v>
      </c>
      <c r="I662" s="101">
        <v>224268.28845083457</v>
      </c>
    </row>
    <row r="663" spans="1:9" x14ac:dyDescent="0.35">
      <c r="A663" s="98" t="s">
        <v>56</v>
      </c>
      <c r="B663" s="105" t="s">
        <v>15</v>
      </c>
      <c r="C663" s="107" t="s">
        <v>31</v>
      </c>
      <c r="D663" s="101">
        <v>153247</v>
      </c>
      <c r="E663" s="101">
        <v>164458.69449420404</v>
      </c>
      <c r="F663" s="101">
        <v>173004.78481690114</v>
      </c>
      <c r="G663" s="101">
        <v>181146.3738975024</v>
      </c>
      <c r="H663" s="101">
        <v>186076.88068963937</v>
      </c>
      <c r="I663" s="101">
        <v>211325.60887641602</v>
      </c>
    </row>
    <row r="664" spans="1:9" x14ac:dyDescent="0.35">
      <c r="A664" s="98" t="s">
        <v>56</v>
      </c>
      <c r="B664" s="105" t="s">
        <v>15</v>
      </c>
      <c r="C664" s="107" t="s">
        <v>32</v>
      </c>
      <c r="D664" s="101">
        <v>134142</v>
      </c>
      <c r="E664" s="101">
        <v>153837.10840191264</v>
      </c>
      <c r="F664" s="101">
        <v>163290.38781591484</v>
      </c>
      <c r="G664" s="101">
        <v>172094.52850863503</v>
      </c>
      <c r="H664" s="101">
        <v>180304.54628626074</v>
      </c>
      <c r="I664" s="101">
        <v>185607.13498885478</v>
      </c>
    </row>
    <row r="665" spans="1:9" x14ac:dyDescent="0.35">
      <c r="A665" s="98" t="s">
        <v>56</v>
      </c>
      <c r="B665" s="105" t="s">
        <v>15</v>
      </c>
      <c r="C665" s="107" t="s">
        <v>33</v>
      </c>
      <c r="D665" s="101">
        <v>120836</v>
      </c>
      <c r="E665" s="101">
        <v>132170.95543312278</v>
      </c>
      <c r="F665" s="101">
        <v>149979.56483764481</v>
      </c>
      <c r="G665" s="101">
        <v>159549.06159417127</v>
      </c>
      <c r="H665" s="101">
        <v>168609.40032448588</v>
      </c>
      <c r="I665" s="101">
        <v>176930.14974093466</v>
      </c>
    </row>
    <row r="666" spans="1:9" x14ac:dyDescent="0.35">
      <c r="A666" s="98" t="s">
        <v>56</v>
      </c>
      <c r="B666" s="105" t="s">
        <v>15</v>
      </c>
      <c r="C666" s="107" t="s">
        <v>34</v>
      </c>
      <c r="D666" s="101">
        <v>84950</v>
      </c>
      <c r="E666" s="101">
        <v>114365.62021889213</v>
      </c>
      <c r="F666" s="101">
        <v>124460.23656295106</v>
      </c>
      <c r="G666" s="101">
        <v>141883.59107929637</v>
      </c>
      <c r="H666" s="101">
        <v>151549.06416953841</v>
      </c>
      <c r="I666" s="101">
        <v>160975.08485996988</v>
      </c>
    </row>
    <row r="667" spans="1:9" x14ac:dyDescent="0.35">
      <c r="A667" s="98" t="s">
        <v>56</v>
      </c>
      <c r="B667" s="105" t="s">
        <v>15</v>
      </c>
      <c r="C667" s="107" t="s">
        <v>35</v>
      </c>
      <c r="D667" s="101">
        <v>55857</v>
      </c>
      <c r="E667" s="101">
        <v>75410.590240854537</v>
      </c>
      <c r="F667" s="101">
        <v>101260.75054170903</v>
      </c>
      <c r="G667" s="101">
        <v>111246.05746259249</v>
      </c>
      <c r="H667" s="101">
        <v>127849.42938955956</v>
      </c>
      <c r="I667" s="101">
        <v>137459.49428523553</v>
      </c>
    </row>
    <row r="668" spans="1:9" x14ac:dyDescent="0.35">
      <c r="A668" s="98" t="s">
        <v>56</v>
      </c>
      <c r="B668" s="105" t="s">
        <v>15</v>
      </c>
      <c r="C668" s="107" t="s">
        <v>13</v>
      </c>
      <c r="D668" s="101">
        <v>58058</v>
      </c>
      <c r="E668" s="101">
        <v>73014.737965674925</v>
      </c>
      <c r="F668" s="101">
        <v>96812.185047515508</v>
      </c>
      <c r="G668" s="101">
        <v>131675.56586266146</v>
      </c>
      <c r="H668" s="101">
        <v>160879.80432125396</v>
      </c>
      <c r="I668" s="101">
        <v>190976.14100869466</v>
      </c>
    </row>
    <row r="669" spans="1:9" x14ac:dyDescent="0.35">
      <c r="A669" s="98" t="s">
        <v>56</v>
      </c>
      <c r="B669" s="105" t="s">
        <v>15</v>
      </c>
      <c r="C669" s="106" t="s">
        <v>0</v>
      </c>
      <c r="D669" s="101">
        <v>2631198</v>
      </c>
      <c r="E669" s="101">
        <v>2859972.7761289058</v>
      </c>
      <c r="F669" s="101">
        <v>3078920.7238409123</v>
      </c>
      <c r="G669" s="101">
        <v>3296294.6169167068</v>
      </c>
      <c r="H669" s="101">
        <v>3510381.7080907244</v>
      </c>
      <c r="I669" s="101">
        <v>3719152.3216274376</v>
      </c>
    </row>
    <row r="670" spans="1:9" x14ac:dyDescent="0.35">
      <c r="A670" s="98" t="s">
        <v>56</v>
      </c>
      <c r="B670" s="105" t="s">
        <v>14</v>
      </c>
      <c r="C670" s="107" t="s">
        <v>20</v>
      </c>
      <c r="D670" s="101">
        <v>301852</v>
      </c>
      <c r="E670" s="101">
        <v>320634.51875325653</v>
      </c>
      <c r="F670" s="101">
        <v>334067.91994684318</v>
      </c>
      <c r="G670" s="101">
        <v>354995.04095481115</v>
      </c>
      <c r="H670" s="101">
        <v>379474.35523689649</v>
      </c>
      <c r="I670" s="101">
        <v>398003.84232635761</v>
      </c>
    </row>
    <row r="671" spans="1:9" x14ac:dyDescent="0.35">
      <c r="A671" s="98" t="s">
        <v>56</v>
      </c>
      <c r="B671" s="105" t="s">
        <v>14</v>
      </c>
      <c r="C671" s="107" t="s">
        <v>36</v>
      </c>
      <c r="D671" s="101">
        <v>336529</v>
      </c>
      <c r="E671" s="101">
        <v>328128.6576902821</v>
      </c>
      <c r="F671" s="101">
        <v>344559.14471575734</v>
      </c>
      <c r="G671" s="101">
        <v>358874.93239475711</v>
      </c>
      <c r="H671" s="101">
        <v>380087.58262809989</v>
      </c>
      <c r="I671" s="101">
        <v>404663.22561412555</v>
      </c>
    </row>
    <row r="672" spans="1:9" x14ac:dyDescent="0.35">
      <c r="A672" s="98" t="s">
        <v>56</v>
      </c>
      <c r="B672" s="105" t="s">
        <v>14</v>
      </c>
      <c r="C672" s="107" t="s">
        <v>21</v>
      </c>
      <c r="D672" s="101">
        <v>351080</v>
      </c>
      <c r="E672" s="101">
        <v>359619.47172196629</v>
      </c>
      <c r="F672" s="101">
        <v>350808.67927521537</v>
      </c>
      <c r="G672" s="101">
        <v>366933.14845198923</v>
      </c>
      <c r="H672" s="101">
        <v>381586.72739009361</v>
      </c>
      <c r="I672" s="101">
        <v>402892.93848576507</v>
      </c>
    </row>
    <row r="673" spans="1:9" x14ac:dyDescent="0.35">
      <c r="A673" s="98" t="s">
        <v>56</v>
      </c>
      <c r="B673" s="105" t="s">
        <v>14</v>
      </c>
      <c r="C673" s="107" t="s">
        <v>22</v>
      </c>
      <c r="D673" s="101">
        <v>318503</v>
      </c>
      <c r="E673" s="101">
        <v>372319.39438951924</v>
      </c>
      <c r="F673" s="101">
        <v>381545.88475638378</v>
      </c>
      <c r="G673" s="101">
        <v>374218.92222946335</v>
      </c>
      <c r="H673" s="101">
        <v>389790.54445484036</v>
      </c>
      <c r="I673" s="101">
        <v>404560.09437938069</v>
      </c>
    </row>
    <row r="674" spans="1:9" x14ac:dyDescent="0.35">
      <c r="A674" s="98" t="s">
        <v>56</v>
      </c>
      <c r="B674" s="105" t="s">
        <v>14</v>
      </c>
      <c r="C674" s="107" t="s">
        <v>23</v>
      </c>
      <c r="D674" s="101">
        <v>332610</v>
      </c>
      <c r="E674" s="101">
        <v>353492.96491924115</v>
      </c>
      <c r="F674" s="101">
        <v>413618.62277542276</v>
      </c>
      <c r="G674" s="101">
        <v>426112.23651778314</v>
      </c>
      <c r="H674" s="101">
        <v>421380.20137651637</v>
      </c>
      <c r="I674" s="101">
        <v>436012.12202090572</v>
      </c>
    </row>
    <row r="675" spans="1:9" x14ac:dyDescent="0.35">
      <c r="A675" s="98" t="s">
        <v>56</v>
      </c>
      <c r="B675" s="105" t="s">
        <v>14</v>
      </c>
      <c r="C675" s="107" t="s">
        <v>24</v>
      </c>
      <c r="D675" s="101">
        <v>357685</v>
      </c>
      <c r="E675" s="101">
        <v>363609.63547983789</v>
      </c>
      <c r="F675" s="101">
        <v>397633.68659084325</v>
      </c>
      <c r="G675" s="101">
        <v>453303.70448385976</v>
      </c>
      <c r="H675" s="101">
        <v>467794.79563351255</v>
      </c>
      <c r="I675" s="101">
        <v>466582.83751483902</v>
      </c>
    </row>
    <row r="676" spans="1:9" x14ac:dyDescent="0.35">
      <c r="A676" s="98" t="s">
        <v>56</v>
      </c>
      <c r="B676" s="105" t="s">
        <v>14</v>
      </c>
      <c r="C676" s="107" t="s">
        <v>25</v>
      </c>
      <c r="D676" s="101">
        <v>363208</v>
      </c>
      <c r="E676" s="101">
        <v>382802.11156877608</v>
      </c>
      <c r="F676" s="101">
        <v>393036.97384081886</v>
      </c>
      <c r="G676" s="101">
        <v>426557.90424164536</v>
      </c>
      <c r="H676" s="101">
        <v>477654.54961346008</v>
      </c>
      <c r="I676" s="101">
        <v>492723.48415593954</v>
      </c>
    </row>
    <row r="677" spans="1:9" x14ac:dyDescent="0.35">
      <c r="A677" s="98" t="s">
        <v>56</v>
      </c>
      <c r="B677" s="105" t="s">
        <v>14</v>
      </c>
      <c r="C677" s="107" t="s">
        <v>26</v>
      </c>
      <c r="D677" s="101">
        <v>363290</v>
      </c>
      <c r="E677" s="101">
        <v>389337.42264520837</v>
      </c>
      <c r="F677" s="101">
        <v>405397.51835847547</v>
      </c>
      <c r="G677" s="101">
        <v>416906.81055986352</v>
      </c>
      <c r="H677" s="101">
        <v>449688.85412853514</v>
      </c>
      <c r="I677" s="101">
        <v>498648.57336328801</v>
      </c>
    </row>
    <row r="678" spans="1:9" x14ac:dyDescent="0.35">
      <c r="A678" s="98" t="s">
        <v>56</v>
      </c>
      <c r="B678" s="105" t="s">
        <v>14</v>
      </c>
      <c r="C678" s="107" t="s">
        <v>27</v>
      </c>
      <c r="D678" s="101">
        <v>332671</v>
      </c>
      <c r="E678" s="101">
        <v>387353.35254071507</v>
      </c>
      <c r="F678" s="101">
        <v>408993.95029400988</v>
      </c>
      <c r="G678" s="101">
        <v>425510.64449011674</v>
      </c>
      <c r="H678" s="101">
        <v>437481.67134045856</v>
      </c>
      <c r="I678" s="101">
        <v>469847.6798373271</v>
      </c>
    </row>
    <row r="679" spans="1:9" x14ac:dyDescent="0.35">
      <c r="A679" s="98" t="s">
        <v>56</v>
      </c>
      <c r="B679" s="105" t="s">
        <v>14</v>
      </c>
      <c r="C679" s="107" t="s">
        <v>28</v>
      </c>
      <c r="D679" s="101">
        <v>343932</v>
      </c>
      <c r="E679" s="101">
        <v>350731.7654778221</v>
      </c>
      <c r="F679" s="101">
        <v>401338.16990616085</v>
      </c>
      <c r="G679" s="101">
        <v>423867.26424667833</v>
      </c>
      <c r="H679" s="101">
        <v>440452.52849641012</v>
      </c>
      <c r="I679" s="101">
        <v>452605.35980996885</v>
      </c>
    </row>
    <row r="680" spans="1:9" x14ac:dyDescent="0.35">
      <c r="A680" s="98" t="s">
        <v>56</v>
      </c>
      <c r="B680" s="105" t="s">
        <v>14</v>
      </c>
      <c r="C680" s="107" t="s">
        <v>29</v>
      </c>
      <c r="D680" s="101">
        <v>334412</v>
      </c>
      <c r="E680" s="101">
        <v>354223.67990231235</v>
      </c>
      <c r="F680" s="101">
        <v>357667.42198862333</v>
      </c>
      <c r="G680" s="101">
        <v>408486.64719273977</v>
      </c>
      <c r="H680" s="101">
        <v>431402.27915171883</v>
      </c>
      <c r="I680" s="101">
        <v>447829.90841905767</v>
      </c>
    </row>
    <row r="681" spans="1:9" x14ac:dyDescent="0.35">
      <c r="A681" s="98" t="s">
        <v>56</v>
      </c>
      <c r="B681" s="105" t="s">
        <v>14</v>
      </c>
      <c r="C681" s="107" t="s">
        <v>30</v>
      </c>
      <c r="D681" s="101">
        <v>318694</v>
      </c>
      <c r="E681" s="101">
        <v>339498.78694415872</v>
      </c>
      <c r="F681" s="101">
        <v>354665.86215510051</v>
      </c>
      <c r="G681" s="101">
        <v>359394.37535654259</v>
      </c>
      <c r="H681" s="101">
        <v>409829.27552104311</v>
      </c>
      <c r="I681" s="101">
        <v>432813.8042938814</v>
      </c>
    </row>
    <row r="682" spans="1:9" x14ac:dyDescent="0.35">
      <c r="A682" s="98" t="s">
        <v>56</v>
      </c>
      <c r="B682" s="105" t="s">
        <v>14</v>
      </c>
      <c r="C682" s="107" t="s">
        <v>31</v>
      </c>
      <c r="D682" s="101">
        <v>298739</v>
      </c>
      <c r="E682" s="101">
        <v>320879.88161055942</v>
      </c>
      <c r="F682" s="101">
        <v>337472.07616997877</v>
      </c>
      <c r="G682" s="101">
        <v>352851.40137516276</v>
      </c>
      <c r="H682" s="101">
        <v>358682.83234323916</v>
      </c>
      <c r="I682" s="101">
        <v>408501.73663269705</v>
      </c>
    </row>
    <row r="683" spans="1:9" x14ac:dyDescent="0.35">
      <c r="A683" s="98" t="s">
        <v>56</v>
      </c>
      <c r="B683" s="105" t="s">
        <v>14</v>
      </c>
      <c r="C683" s="107" t="s">
        <v>32</v>
      </c>
      <c r="D683" s="101">
        <v>261364</v>
      </c>
      <c r="E683" s="101">
        <v>297984.86671358603</v>
      </c>
      <c r="F683" s="101">
        <v>316358.78165132203</v>
      </c>
      <c r="G683" s="101">
        <v>333406.15105266724</v>
      </c>
      <c r="H683" s="101">
        <v>349035.78093302448</v>
      </c>
      <c r="I683" s="101">
        <v>355926.82694645971</v>
      </c>
    </row>
    <row r="684" spans="1:9" x14ac:dyDescent="0.35">
      <c r="A684" s="98" t="s">
        <v>56</v>
      </c>
      <c r="B684" s="105" t="s">
        <v>14</v>
      </c>
      <c r="C684" s="107" t="s">
        <v>33</v>
      </c>
      <c r="D684" s="101">
        <v>236535</v>
      </c>
      <c r="E684" s="101">
        <v>255080.42055389428</v>
      </c>
      <c r="F684" s="101">
        <v>287826.81949764956</v>
      </c>
      <c r="G684" s="101">
        <v>306540.90935495403</v>
      </c>
      <c r="H684" s="101">
        <v>324092.21558216203</v>
      </c>
      <c r="I684" s="101">
        <v>339984.58602831123</v>
      </c>
    </row>
    <row r="685" spans="1:9" x14ac:dyDescent="0.35">
      <c r="A685" s="98" t="s">
        <v>56</v>
      </c>
      <c r="B685" s="105" t="s">
        <v>14</v>
      </c>
      <c r="C685" s="107" t="s">
        <v>34</v>
      </c>
      <c r="D685" s="101">
        <v>165662</v>
      </c>
      <c r="E685" s="101">
        <v>220357.85576919565</v>
      </c>
      <c r="F685" s="101">
        <v>236651.35699593613</v>
      </c>
      <c r="G685" s="101">
        <v>268656.77158207441</v>
      </c>
      <c r="H685" s="101">
        <v>287556.34787024627</v>
      </c>
      <c r="I685" s="101">
        <v>305748.79582189</v>
      </c>
    </row>
    <row r="686" spans="1:9" x14ac:dyDescent="0.35">
      <c r="A686" s="98" t="s">
        <v>56</v>
      </c>
      <c r="B686" s="105" t="s">
        <v>14</v>
      </c>
      <c r="C686" s="107" t="s">
        <v>35</v>
      </c>
      <c r="D686" s="101">
        <v>105049</v>
      </c>
      <c r="E686" s="101">
        <v>142684.0759421055</v>
      </c>
      <c r="F686" s="101">
        <v>189647.30056424713</v>
      </c>
      <c r="G686" s="101">
        <v>206160.78029486438</v>
      </c>
      <c r="H686" s="101">
        <v>236339.51383322122</v>
      </c>
      <c r="I686" s="101">
        <v>254863.98444996896</v>
      </c>
    </row>
    <row r="687" spans="1:9" x14ac:dyDescent="0.35">
      <c r="A687" s="98" t="s">
        <v>56</v>
      </c>
      <c r="B687" s="105" t="s">
        <v>14</v>
      </c>
      <c r="C687" s="107" t="s">
        <v>13</v>
      </c>
      <c r="D687" s="101">
        <v>95838</v>
      </c>
      <c r="E687" s="101">
        <v>124507.67251140831</v>
      </c>
      <c r="F687" s="101">
        <v>168596.41215157488</v>
      </c>
      <c r="G687" s="101">
        <v>229663.1978685433</v>
      </c>
      <c r="H687" s="101">
        <v>277638.60314409627</v>
      </c>
      <c r="I687" s="101">
        <v>327723.77596216835</v>
      </c>
    </row>
    <row r="688" spans="1:9" x14ac:dyDescent="0.35">
      <c r="A688" s="98" t="s">
        <v>56</v>
      </c>
      <c r="B688" s="105" t="s">
        <v>14</v>
      </c>
      <c r="C688" s="106" t="s">
        <v>0</v>
      </c>
      <c r="D688" s="101">
        <v>5217653</v>
      </c>
      <c r="E688" s="101">
        <v>5663246.5351338452</v>
      </c>
      <c r="F688" s="101">
        <v>6079886.5816343632</v>
      </c>
      <c r="G688" s="101">
        <v>6492440.8426485164</v>
      </c>
      <c r="H688" s="101">
        <v>6899968.6586775742</v>
      </c>
      <c r="I688" s="101">
        <v>7299933.5760623319</v>
      </c>
    </row>
    <row r="689" spans="2:9" x14ac:dyDescent="0.35">
      <c r="B689" s="56"/>
      <c r="C689" s="57"/>
      <c r="D689" s="58"/>
      <c r="E689" s="58"/>
      <c r="F689" s="58"/>
      <c r="G689" s="58"/>
      <c r="H689" s="58"/>
      <c r="I689" s="58"/>
    </row>
    <row r="690" spans="2:9" x14ac:dyDescent="0.35">
      <c r="B690" s="56"/>
      <c r="C690" s="57"/>
      <c r="D690" s="58"/>
      <c r="E690" s="58"/>
      <c r="F690" s="58"/>
      <c r="G690" s="58"/>
      <c r="H690" s="58"/>
      <c r="I690" s="58"/>
    </row>
    <row r="691" spans="2:9" x14ac:dyDescent="0.35">
      <c r="B691" s="56"/>
      <c r="C691" s="57"/>
      <c r="D691" s="58"/>
      <c r="E691" s="58"/>
      <c r="F691" s="58"/>
      <c r="G691" s="58"/>
      <c r="H691" s="58"/>
      <c r="I691" s="58"/>
    </row>
    <row r="692" spans="2:9" x14ac:dyDescent="0.35">
      <c r="B692" s="56"/>
      <c r="C692" s="57"/>
      <c r="D692" s="58"/>
      <c r="E692" s="58"/>
      <c r="F692" s="58"/>
      <c r="G692" s="58"/>
      <c r="H692" s="58"/>
      <c r="I692" s="58"/>
    </row>
    <row r="693" spans="2:9" x14ac:dyDescent="0.35">
      <c r="B693" s="56"/>
      <c r="C693" s="57"/>
      <c r="D693" s="58"/>
      <c r="E693" s="58"/>
      <c r="F693" s="58"/>
      <c r="G693" s="58"/>
      <c r="H693" s="58"/>
      <c r="I693" s="58"/>
    </row>
    <row r="694" spans="2:9" x14ac:dyDescent="0.35">
      <c r="B694" s="56"/>
      <c r="C694" s="57"/>
      <c r="D694" s="58"/>
      <c r="E694" s="58"/>
      <c r="F694" s="58"/>
      <c r="G694" s="58"/>
      <c r="H694" s="58"/>
      <c r="I694" s="58"/>
    </row>
    <row r="695" spans="2:9" x14ac:dyDescent="0.35">
      <c r="B695" s="56"/>
      <c r="C695" s="57"/>
      <c r="D695" s="58"/>
      <c r="E695" s="58"/>
      <c r="F695" s="58"/>
      <c r="G695" s="58"/>
      <c r="H695" s="58"/>
      <c r="I695" s="58"/>
    </row>
    <row r="696" spans="2:9" x14ac:dyDescent="0.35">
      <c r="B696" s="56"/>
      <c r="C696" s="57"/>
      <c r="D696" s="58"/>
      <c r="E696" s="58"/>
      <c r="F696" s="58"/>
      <c r="G696" s="58"/>
      <c r="H696" s="58"/>
      <c r="I696" s="58"/>
    </row>
    <row r="697" spans="2:9" x14ac:dyDescent="0.35">
      <c r="B697" s="56"/>
      <c r="C697" s="57"/>
      <c r="D697" s="58"/>
      <c r="E697" s="58"/>
      <c r="F697" s="58"/>
      <c r="G697" s="58"/>
      <c r="H697" s="58"/>
      <c r="I697" s="58"/>
    </row>
    <row r="698" spans="2:9" x14ac:dyDescent="0.35">
      <c r="B698" s="56"/>
      <c r="C698" s="57"/>
      <c r="D698" s="58"/>
      <c r="E698" s="58"/>
      <c r="F698" s="58"/>
      <c r="G698" s="58"/>
      <c r="H698" s="58"/>
      <c r="I698" s="58"/>
    </row>
    <row r="699" spans="2:9" x14ac:dyDescent="0.35">
      <c r="B699" s="56"/>
      <c r="C699" s="57"/>
      <c r="D699" s="58"/>
      <c r="E699" s="58"/>
      <c r="F699" s="58"/>
      <c r="G699" s="58"/>
      <c r="H699" s="58"/>
      <c r="I699" s="58"/>
    </row>
    <row r="700" spans="2:9" x14ac:dyDescent="0.35">
      <c r="B700" s="56"/>
      <c r="C700" s="57"/>
      <c r="D700" s="58"/>
      <c r="E700" s="58"/>
      <c r="F700" s="58"/>
      <c r="G700" s="58"/>
      <c r="H700" s="58"/>
      <c r="I700" s="58"/>
    </row>
    <row r="701" spans="2:9" x14ac:dyDescent="0.35">
      <c r="B701" s="56"/>
      <c r="C701" s="57"/>
      <c r="D701" s="58"/>
      <c r="E701" s="58"/>
      <c r="F701" s="58"/>
      <c r="G701" s="58"/>
      <c r="H701" s="58"/>
      <c r="I701" s="58"/>
    </row>
    <row r="702" spans="2:9" x14ac:dyDescent="0.35">
      <c r="B702" s="56"/>
      <c r="C702" s="57"/>
      <c r="D702" s="58"/>
      <c r="E702" s="58"/>
      <c r="F702" s="58"/>
      <c r="G702" s="58"/>
      <c r="H702" s="58"/>
      <c r="I702" s="58"/>
    </row>
    <row r="703" spans="2:9" x14ac:dyDescent="0.35">
      <c r="B703" s="56"/>
      <c r="C703" s="57"/>
      <c r="D703" s="58"/>
      <c r="E703" s="58"/>
      <c r="F703" s="58"/>
      <c r="G703" s="58"/>
      <c r="H703" s="58"/>
      <c r="I703" s="58"/>
    </row>
    <row r="704" spans="2:9" x14ac:dyDescent="0.35">
      <c r="B704" s="56"/>
      <c r="C704" s="57"/>
      <c r="D704" s="58"/>
      <c r="E704" s="58"/>
      <c r="F704" s="58"/>
      <c r="G704" s="58"/>
      <c r="H704" s="58"/>
      <c r="I704" s="58"/>
    </row>
    <row r="705" spans="2:9" x14ac:dyDescent="0.35">
      <c r="B705" s="56"/>
      <c r="C705" s="57"/>
      <c r="D705" s="58"/>
      <c r="E705" s="58"/>
      <c r="F705" s="58"/>
      <c r="G705" s="58"/>
      <c r="H705" s="58"/>
      <c r="I705" s="58"/>
    </row>
    <row r="706" spans="2:9" x14ac:dyDescent="0.35">
      <c r="B706" s="56"/>
      <c r="C706" s="57"/>
      <c r="D706" s="58"/>
      <c r="E706" s="58"/>
      <c r="F706" s="58"/>
      <c r="G706" s="58"/>
      <c r="H706" s="58"/>
      <c r="I706" s="58"/>
    </row>
    <row r="707" spans="2:9" x14ac:dyDescent="0.35">
      <c r="B707" s="56"/>
      <c r="C707" s="57"/>
      <c r="D707" s="58"/>
      <c r="E707" s="58"/>
      <c r="F707" s="58"/>
      <c r="G707" s="58"/>
      <c r="H707" s="58"/>
      <c r="I707" s="58"/>
    </row>
    <row r="708" spans="2:9" x14ac:dyDescent="0.35">
      <c r="B708" s="56"/>
      <c r="C708" s="57"/>
      <c r="D708" s="58"/>
      <c r="E708" s="58"/>
      <c r="F708" s="58"/>
      <c r="G708" s="58"/>
      <c r="H708" s="58"/>
      <c r="I708" s="58"/>
    </row>
    <row r="709" spans="2:9" x14ac:dyDescent="0.35">
      <c r="B709" s="56"/>
      <c r="C709" s="57"/>
      <c r="D709" s="58"/>
      <c r="E709" s="58"/>
      <c r="F709" s="58"/>
      <c r="G709" s="58"/>
      <c r="H709" s="58"/>
      <c r="I709" s="58"/>
    </row>
    <row r="710" spans="2:9" x14ac:dyDescent="0.35">
      <c r="B710" s="56"/>
      <c r="C710" s="57"/>
      <c r="D710" s="58"/>
      <c r="E710" s="58"/>
      <c r="F710" s="58"/>
      <c r="G710" s="58"/>
      <c r="H710" s="58"/>
      <c r="I710" s="58"/>
    </row>
    <row r="711" spans="2:9" x14ac:dyDescent="0.35">
      <c r="B711" s="56"/>
      <c r="C711" s="57"/>
      <c r="D711" s="58"/>
      <c r="E711" s="58"/>
      <c r="F711" s="58"/>
      <c r="G711" s="58"/>
      <c r="H711" s="58"/>
      <c r="I711" s="58"/>
    </row>
    <row r="712" spans="2:9" x14ac:dyDescent="0.35">
      <c r="B712" s="56"/>
      <c r="C712" s="57"/>
      <c r="D712" s="58"/>
      <c r="E712" s="58"/>
      <c r="F712" s="58"/>
      <c r="G712" s="58"/>
      <c r="H712" s="58"/>
      <c r="I712" s="58"/>
    </row>
    <row r="713" spans="2:9" x14ac:dyDescent="0.35">
      <c r="B713" s="56"/>
      <c r="C713" s="48"/>
      <c r="D713" s="58"/>
      <c r="E713" s="58"/>
      <c r="F713" s="58"/>
      <c r="G713" s="58"/>
      <c r="H713" s="58"/>
      <c r="I713" s="58"/>
    </row>
    <row r="714" spans="2:9" x14ac:dyDescent="0.35">
      <c r="B714" s="56"/>
      <c r="C714" s="63"/>
      <c r="D714" s="58"/>
      <c r="E714" s="58"/>
      <c r="F714" s="58"/>
      <c r="G714" s="58"/>
      <c r="H714" s="58"/>
      <c r="I714" s="58"/>
    </row>
    <row r="715" spans="2:9" x14ac:dyDescent="0.35">
      <c r="B715" s="56"/>
      <c r="C715" s="48"/>
      <c r="D715" s="58"/>
      <c r="E715" s="58"/>
      <c r="F715" s="58"/>
      <c r="G715" s="58"/>
      <c r="H715" s="58"/>
      <c r="I715" s="58"/>
    </row>
    <row r="716" spans="2:9" x14ac:dyDescent="0.35">
      <c r="B716" s="56"/>
      <c r="C716" s="48"/>
      <c r="D716" s="58"/>
      <c r="E716" s="58"/>
      <c r="F716" s="58"/>
      <c r="G716" s="58"/>
      <c r="H716" s="58"/>
      <c r="I716" s="58"/>
    </row>
    <row r="717" spans="2:9" x14ac:dyDescent="0.35">
      <c r="B717" s="56"/>
      <c r="C717" s="48"/>
      <c r="D717" s="58"/>
      <c r="E717" s="58"/>
      <c r="F717" s="58"/>
      <c r="G717" s="58"/>
      <c r="H717" s="58"/>
      <c r="I717" s="58"/>
    </row>
    <row r="718" spans="2:9" x14ac:dyDescent="0.35">
      <c r="B718" s="56"/>
      <c r="C718" s="48"/>
      <c r="D718" s="58"/>
      <c r="E718" s="58"/>
      <c r="F718" s="58"/>
      <c r="G718" s="58"/>
      <c r="H718" s="58"/>
      <c r="I718" s="58"/>
    </row>
    <row r="719" spans="2:9" x14ac:dyDescent="0.35">
      <c r="B719" s="56"/>
      <c r="C719" s="48"/>
      <c r="D719" s="58"/>
      <c r="E719" s="58"/>
      <c r="F719" s="58"/>
      <c r="G719" s="58"/>
      <c r="H719" s="58"/>
      <c r="I719" s="58"/>
    </row>
    <row r="720" spans="2:9" x14ac:dyDescent="0.35">
      <c r="B720" s="56"/>
      <c r="C720" s="48"/>
      <c r="D720" s="58"/>
      <c r="E720" s="58"/>
      <c r="F720" s="58"/>
      <c r="G720" s="58"/>
      <c r="H720" s="58"/>
      <c r="I720" s="58"/>
    </row>
    <row r="721" spans="2:9" x14ac:dyDescent="0.35">
      <c r="B721" s="56"/>
      <c r="C721" s="48"/>
      <c r="D721" s="58"/>
      <c r="E721" s="58"/>
      <c r="F721" s="58"/>
      <c r="G721" s="58"/>
      <c r="H721" s="58"/>
      <c r="I721" s="58"/>
    </row>
    <row r="722" spans="2:9" x14ac:dyDescent="0.35">
      <c r="B722" s="56"/>
      <c r="C722" s="48"/>
      <c r="D722" s="58"/>
      <c r="E722" s="58"/>
      <c r="F722" s="58"/>
      <c r="G722" s="58"/>
      <c r="H722" s="58"/>
      <c r="I722" s="58"/>
    </row>
    <row r="723" spans="2:9" x14ac:dyDescent="0.35">
      <c r="B723" s="56"/>
      <c r="C723" s="48"/>
      <c r="D723" s="58"/>
      <c r="E723" s="58"/>
      <c r="F723" s="58"/>
      <c r="G723" s="58"/>
      <c r="H723" s="58"/>
      <c r="I723" s="58"/>
    </row>
    <row r="724" spans="2:9" x14ac:dyDescent="0.35">
      <c r="B724" s="56"/>
      <c r="C724" s="48"/>
      <c r="D724" s="58"/>
      <c r="E724" s="58"/>
      <c r="F724" s="58"/>
      <c r="G724" s="58"/>
      <c r="H724" s="58"/>
      <c r="I724" s="58"/>
    </row>
    <row r="725" spans="2:9" x14ac:dyDescent="0.35">
      <c r="B725" s="56"/>
      <c r="C725" s="48"/>
      <c r="D725" s="58"/>
      <c r="E725" s="58"/>
      <c r="F725" s="58"/>
      <c r="G725" s="58"/>
      <c r="H725" s="58"/>
      <c r="I725" s="58"/>
    </row>
    <row r="726" spans="2:9" x14ac:dyDescent="0.35">
      <c r="B726" s="56"/>
      <c r="C726" s="48"/>
      <c r="D726" s="64"/>
      <c r="E726" s="64"/>
      <c r="F726" s="64"/>
      <c r="G726" s="64"/>
      <c r="H726" s="64"/>
      <c r="I726" s="64"/>
    </row>
    <row r="727" spans="2:9" x14ac:dyDescent="0.35">
      <c r="B727" s="56"/>
      <c r="C727" s="48"/>
      <c r="D727" s="64"/>
      <c r="E727" s="64"/>
      <c r="F727" s="64"/>
      <c r="G727" s="64"/>
      <c r="H727" s="64"/>
      <c r="I727" s="64"/>
    </row>
    <row r="728" spans="2:9" x14ac:dyDescent="0.35">
      <c r="B728" s="56"/>
      <c r="C728" s="48"/>
      <c r="D728" s="64"/>
      <c r="E728" s="64"/>
      <c r="F728" s="64"/>
      <c r="G728" s="64"/>
      <c r="H728" s="64"/>
      <c r="I728" s="64"/>
    </row>
    <row r="729" spans="2:9" x14ac:dyDescent="0.35">
      <c r="B729" s="56"/>
      <c r="C729" s="48"/>
      <c r="D729" s="64"/>
      <c r="E729" s="64"/>
      <c r="F729" s="64"/>
      <c r="G729" s="64"/>
      <c r="H729" s="64"/>
      <c r="I729" s="64"/>
    </row>
    <row r="730" spans="2:9" x14ac:dyDescent="0.35">
      <c r="B730" s="56"/>
      <c r="C730" s="48"/>
      <c r="D730" s="64"/>
      <c r="E730" s="64"/>
      <c r="F730" s="64"/>
      <c r="G730" s="64"/>
      <c r="H730" s="64"/>
      <c r="I730" s="64"/>
    </row>
    <row r="731" spans="2:9" x14ac:dyDescent="0.35">
      <c r="B731" s="56"/>
      <c r="C731" s="48"/>
      <c r="D731" s="64"/>
      <c r="E731" s="64"/>
      <c r="F731" s="64"/>
      <c r="G731" s="64"/>
      <c r="H731" s="64"/>
      <c r="I731" s="64"/>
    </row>
    <row r="732" spans="2:9" x14ac:dyDescent="0.35">
      <c r="B732" s="56"/>
      <c r="C732" s="48"/>
      <c r="D732" s="64"/>
      <c r="E732" s="64"/>
      <c r="F732" s="64"/>
      <c r="G732" s="64"/>
      <c r="H732" s="64"/>
      <c r="I732" s="64"/>
    </row>
    <row r="733" spans="2:9" x14ac:dyDescent="0.35">
      <c r="B733" s="56"/>
      <c r="C733" s="48"/>
      <c r="D733" s="64"/>
      <c r="E733" s="64"/>
      <c r="F733" s="64"/>
      <c r="G733" s="64"/>
      <c r="H733" s="64"/>
      <c r="I733" s="64"/>
    </row>
    <row r="734" spans="2:9" x14ac:dyDescent="0.35">
      <c r="B734" s="56"/>
      <c r="C734" s="48"/>
      <c r="D734" s="64"/>
      <c r="E734" s="64"/>
      <c r="F734" s="64"/>
      <c r="G734" s="64"/>
      <c r="H734" s="64"/>
      <c r="I734" s="64"/>
    </row>
    <row r="735" spans="2:9" x14ac:dyDescent="0.35">
      <c r="B735" s="56"/>
      <c r="C735" s="48"/>
      <c r="D735" s="64"/>
      <c r="E735" s="64"/>
      <c r="F735" s="64"/>
      <c r="G735" s="64"/>
      <c r="H735" s="64"/>
      <c r="I735" s="64"/>
    </row>
    <row r="736" spans="2:9" x14ac:dyDescent="0.35">
      <c r="B736" s="56"/>
      <c r="C736" s="48"/>
      <c r="D736" s="64"/>
      <c r="E736" s="64"/>
      <c r="F736" s="64"/>
      <c r="G736" s="64"/>
      <c r="H736" s="64"/>
      <c r="I736" s="64"/>
    </row>
    <row r="737" spans="2:9" x14ac:dyDescent="0.35">
      <c r="B737" s="56"/>
      <c r="C737" s="48"/>
      <c r="D737" s="64"/>
      <c r="E737" s="64"/>
      <c r="F737" s="64"/>
      <c r="G737" s="64"/>
      <c r="H737" s="64"/>
      <c r="I737" s="64"/>
    </row>
    <row r="738" spans="2:9" x14ac:dyDescent="0.35">
      <c r="B738" s="56"/>
      <c r="C738" s="48"/>
      <c r="D738" s="64"/>
      <c r="E738" s="64"/>
      <c r="F738" s="64"/>
      <c r="G738" s="64"/>
      <c r="H738" s="64"/>
      <c r="I738" s="64"/>
    </row>
    <row r="739" spans="2:9" x14ac:dyDescent="0.35">
      <c r="B739" s="56"/>
      <c r="C739" s="48"/>
      <c r="D739" s="64"/>
      <c r="E739" s="64"/>
      <c r="F739" s="64"/>
      <c r="G739" s="64"/>
      <c r="H739" s="64"/>
      <c r="I739" s="64"/>
    </row>
    <row r="740" spans="2:9" x14ac:dyDescent="0.35">
      <c r="B740" s="56"/>
      <c r="C740" s="48"/>
      <c r="D740" s="64"/>
      <c r="E740" s="64"/>
      <c r="F740" s="64"/>
      <c r="G740" s="64"/>
      <c r="H740" s="64"/>
      <c r="I740" s="64"/>
    </row>
    <row r="741" spans="2:9" x14ac:dyDescent="0.35">
      <c r="B741" s="56"/>
      <c r="C741" s="48"/>
      <c r="D741" s="64"/>
      <c r="E741" s="64"/>
      <c r="F741" s="64"/>
      <c r="G741" s="64"/>
      <c r="H741" s="64"/>
      <c r="I741" s="64"/>
    </row>
    <row r="742" spans="2:9" x14ac:dyDescent="0.35">
      <c r="B742" s="56"/>
      <c r="C742" s="48"/>
      <c r="D742" s="64"/>
      <c r="E742" s="64"/>
      <c r="F742" s="64"/>
      <c r="G742" s="64"/>
      <c r="H742" s="64"/>
      <c r="I742" s="64"/>
    </row>
    <row r="743" spans="2:9" x14ac:dyDescent="0.35">
      <c r="B743" s="56"/>
      <c r="C743" s="48"/>
      <c r="D743" s="64"/>
      <c r="E743" s="64"/>
      <c r="F743" s="64"/>
      <c r="G743" s="64"/>
      <c r="H743" s="64"/>
      <c r="I743" s="64"/>
    </row>
    <row r="744" spans="2:9" x14ac:dyDescent="0.35">
      <c r="B744" s="56"/>
      <c r="C744" s="48"/>
      <c r="D744" s="64"/>
      <c r="E744" s="64"/>
      <c r="F744" s="64"/>
      <c r="G744" s="64"/>
      <c r="H744" s="64"/>
      <c r="I744" s="64"/>
    </row>
    <row r="745" spans="2:9" x14ac:dyDescent="0.35">
      <c r="B745" s="56"/>
      <c r="C745" s="48"/>
      <c r="D745" s="64"/>
      <c r="E745" s="64"/>
      <c r="F745" s="64"/>
      <c r="G745" s="64"/>
      <c r="H745" s="64"/>
      <c r="I745" s="64"/>
    </row>
    <row r="746" spans="2:9" x14ac:dyDescent="0.35">
      <c r="B746" s="56"/>
      <c r="C746" s="57"/>
      <c r="D746" s="58"/>
      <c r="E746" s="58"/>
      <c r="F746" s="58"/>
      <c r="G746" s="58"/>
      <c r="H746" s="58"/>
      <c r="I746" s="58"/>
    </row>
    <row r="747" spans="2:9" x14ac:dyDescent="0.35">
      <c r="B747" s="56"/>
      <c r="C747" s="57"/>
      <c r="D747" s="58"/>
      <c r="E747" s="58"/>
      <c r="F747" s="58"/>
      <c r="G747" s="58"/>
      <c r="H747" s="58"/>
      <c r="I747" s="58"/>
    </row>
    <row r="748" spans="2:9" x14ac:dyDescent="0.35">
      <c r="B748" s="56"/>
      <c r="C748" s="57"/>
      <c r="D748" s="58"/>
      <c r="E748" s="58"/>
      <c r="F748" s="58"/>
      <c r="G748" s="58"/>
      <c r="H748" s="58"/>
      <c r="I748" s="58"/>
    </row>
    <row r="749" spans="2:9" x14ac:dyDescent="0.35">
      <c r="B749" s="56"/>
      <c r="C749" s="57"/>
      <c r="D749" s="58"/>
      <c r="E749" s="58"/>
      <c r="F749" s="58"/>
      <c r="G749" s="58"/>
      <c r="H749" s="58"/>
      <c r="I749" s="58"/>
    </row>
    <row r="750" spans="2:9" x14ac:dyDescent="0.35">
      <c r="B750" s="56"/>
      <c r="C750" s="57"/>
      <c r="D750" s="58"/>
      <c r="E750" s="58"/>
      <c r="F750" s="58"/>
      <c r="G750" s="58"/>
      <c r="H750" s="58"/>
      <c r="I750" s="58"/>
    </row>
    <row r="751" spans="2:9" x14ac:dyDescent="0.35">
      <c r="B751" s="56"/>
      <c r="C751" s="57"/>
      <c r="D751" s="58"/>
      <c r="E751" s="58"/>
      <c r="F751" s="58"/>
      <c r="G751" s="58"/>
      <c r="H751" s="58"/>
      <c r="I751" s="58"/>
    </row>
    <row r="752" spans="2:9" x14ac:dyDescent="0.35">
      <c r="B752" s="56"/>
      <c r="C752" s="57"/>
      <c r="D752" s="58"/>
      <c r="E752" s="58"/>
      <c r="F752" s="58"/>
      <c r="G752" s="58"/>
      <c r="H752" s="58"/>
      <c r="I752" s="58"/>
    </row>
    <row r="753" spans="2:9" x14ac:dyDescent="0.35">
      <c r="B753" s="56"/>
      <c r="C753" s="57"/>
      <c r="D753" s="58"/>
      <c r="E753" s="58"/>
      <c r="F753" s="58"/>
      <c r="G753" s="58"/>
      <c r="H753" s="58"/>
      <c r="I753" s="58"/>
    </row>
    <row r="754" spans="2:9" x14ac:dyDescent="0.35">
      <c r="B754" s="56"/>
      <c r="C754" s="57"/>
      <c r="D754" s="58"/>
      <c r="E754" s="58"/>
      <c r="F754" s="58"/>
      <c r="G754" s="58"/>
      <c r="H754" s="58"/>
      <c r="I754" s="58"/>
    </row>
    <row r="755" spans="2:9" x14ac:dyDescent="0.35">
      <c r="B755" s="56"/>
      <c r="C755" s="57"/>
      <c r="D755" s="58"/>
      <c r="E755" s="58"/>
      <c r="F755" s="58"/>
      <c r="G755" s="58"/>
      <c r="H755" s="58"/>
      <c r="I755" s="58"/>
    </row>
    <row r="756" spans="2:9" x14ac:dyDescent="0.35">
      <c r="B756" s="56"/>
      <c r="C756" s="57"/>
      <c r="D756" s="58"/>
      <c r="E756" s="58"/>
      <c r="F756" s="58"/>
      <c r="G756" s="58"/>
      <c r="H756" s="58"/>
      <c r="I756" s="58"/>
    </row>
    <row r="757" spans="2:9" x14ac:dyDescent="0.35">
      <c r="B757" s="56"/>
      <c r="C757" s="57"/>
      <c r="D757" s="58"/>
      <c r="E757" s="58"/>
      <c r="F757" s="58"/>
      <c r="G757" s="58"/>
      <c r="H757" s="58"/>
      <c r="I757" s="58"/>
    </row>
    <row r="758" spans="2:9" x14ac:dyDescent="0.35">
      <c r="B758" s="56"/>
      <c r="C758" s="57"/>
      <c r="D758" s="58"/>
      <c r="E758" s="58"/>
      <c r="F758" s="58"/>
      <c r="G758" s="58"/>
      <c r="H758" s="58"/>
      <c r="I758" s="58"/>
    </row>
    <row r="759" spans="2:9" x14ac:dyDescent="0.35">
      <c r="B759" s="56"/>
      <c r="C759" s="57"/>
      <c r="D759" s="58"/>
      <c r="E759" s="58"/>
      <c r="F759" s="58"/>
      <c r="G759" s="58"/>
      <c r="H759" s="58"/>
      <c r="I759" s="58"/>
    </row>
    <row r="760" spans="2:9" x14ac:dyDescent="0.35">
      <c r="B760" s="56"/>
      <c r="C760" s="57"/>
      <c r="D760" s="58"/>
      <c r="E760" s="58"/>
      <c r="F760" s="58"/>
      <c r="G760" s="58"/>
      <c r="H760" s="58"/>
      <c r="I760" s="58"/>
    </row>
    <row r="761" spans="2:9" x14ac:dyDescent="0.35">
      <c r="B761" s="56"/>
      <c r="C761" s="57"/>
      <c r="D761" s="58"/>
      <c r="E761" s="58"/>
      <c r="F761" s="58"/>
      <c r="G761" s="58"/>
      <c r="H761" s="58"/>
      <c r="I761" s="58"/>
    </row>
    <row r="762" spans="2:9" x14ac:dyDescent="0.35">
      <c r="B762" s="56"/>
      <c r="C762" s="57"/>
      <c r="D762" s="58"/>
      <c r="E762" s="58"/>
      <c r="F762" s="58"/>
      <c r="G762" s="58"/>
      <c r="H762" s="58"/>
      <c r="I762" s="58"/>
    </row>
    <row r="763" spans="2:9" x14ac:dyDescent="0.35">
      <c r="B763" s="56"/>
      <c r="C763" s="57"/>
      <c r="D763" s="58"/>
      <c r="E763" s="58"/>
      <c r="F763" s="58"/>
      <c r="G763" s="58"/>
      <c r="H763" s="58"/>
      <c r="I763" s="58"/>
    </row>
    <row r="764" spans="2:9" x14ac:dyDescent="0.35">
      <c r="B764" s="56"/>
      <c r="C764" s="57"/>
      <c r="D764" s="58"/>
      <c r="E764" s="58"/>
      <c r="F764" s="58"/>
      <c r="G764" s="58"/>
      <c r="H764" s="58"/>
      <c r="I764" s="58"/>
    </row>
    <row r="765" spans="2:9" x14ac:dyDescent="0.35">
      <c r="B765" s="56"/>
      <c r="C765" s="57"/>
      <c r="D765" s="58"/>
      <c r="E765" s="58"/>
      <c r="F765" s="58"/>
      <c r="G765" s="58"/>
      <c r="H765" s="58"/>
      <c r="I765" s="58"/>
    </row>
    <row r="766" spans="2:9" x14ac:dyDescent="0.35">
      <c r="B766" s="56"/>
      <c r="C766" s="57"/>
      <c r="D766" s="58"/>
      <c r="E766" s="58"/>
      <c r="F766" s="58"/>
      <c r="G766" s="58"/>
      <c r="H766" s="58"/>
      <c r="I766" s="58"/>
    </row>
    <row r="767" spans="2:9" x14ac:dyDescent="0.35">
      <c r="B767" s="56"/>
      <c r="C767" s="57"/>
      <c r="D767" s="58"/>
      <c r="E767" s="58"/>
      <c r="F767" s="58"/>
      <c r="G767" s="58"/>
      <c r="H767" s="58"/>
      <c r="I767" s="58"/>
    </row>
    <row r="768" spans="2:9" x14ac:dyDescent="0.35">
      <c r="B768" s="56"/>
      <c r="C768" s="57"/>
      <c r="D768" s="58"/>
      <c r="E768" s="58"/>
      <c r="F768" s="58"/>
      <c r="G768" s="58"/>
      <c r="H768" s="58"/>
      <c r="I768" s="58"/>
    </row>
    <row r="769" spans="2:9" x14ac:dyDescent="0.35">
      <c r="B769" s="56"/>
      <c r="C769" s="57"/>
      <c r="D769" s="58"/>
      <c r="E769" s="58"/>
      <c r="F769" s="58"/>
      <c r="G769" s="58"/>
      <c r="H769" s="58"/>
      <c r="I769" s="58"/>
    </row>
    <row r="770" spans="2:9" x14ac:dyDescent="0.35">
      <c r="B770" s="56"/>
      <c r="C770" s="48"/>
      <c r="D770" s="58"/>
      <c r="E770" s="58"/>
      <c r="F770" s="58"/>
      <c r="G770" s="58"/>
      <c r="H770" s="58"/>
      <c r="I770" s="58"/>
    </row>
    <row r="771" spans="2:9" x14ac:dyDescent="0.35">
      <c r="B771" s="56"/>
      <c r="C771" s="63"/>
      <c r="D771" s="58"/>
      <c r="E771" s="58"/>
      <c r="F771" s="58"/>
      <c r="G771" s="58"/>
      <c r="H771" s="58"/>
      <c r="I771" s="58"/>
    </row>
    <row r="772" spans="2:9" x14ac:dyDescent="0.35">
      <c r="B772" s="56"/>
      <c r="C772" s="48"/>
      <c r="D772" s="58"/>
      <c r="E772" s="58"/>
      <c r="F772" s="58"/>
      <c r="G772" s="58"/>
      <c r="H772" s="58"/>
      <c r="I772" s="58"/>
    </row>
    <row r="773" spans="2:9" x14ac:dyDescent="0.35">
      <c r="B773" s="56"/>
      <c r="C773" s="48"/>
      <c r="D773" s="58"/>
      <c r="E773" s="58"/>
      <c r="F773" s="58"/>
      <c r="G773" s="58"/>
      <c r="H773" s="58"/>
      <c r="I773" s="58"/>
    </row>
    <row r="774" spans="2:9" x14ac:dyDescent="0.35">
      <c r="B774" s="56"/>
      <c r="C774" s="48"/>
      <c r="D774" s="58"/>
      <c r="E774" s="58"/>
      <c r="F774" s="58"/>
      <c r="G774" s="58"/>
      <c r="H774" s="58"/>
      <c r="I774" s="58"/>
    </row>
    <row r="775" spans="2:9" x14ac:dyDescent="0.35">
      <c r="B775" s="56"/>
      <c r="C775" s="48"/>
      <c r="D775" s="58"/>
      <c r="E775" s="58"/>
      <c r="F775" s="58"/>
      <c r="G775" s="58"/>
      <c r="H775" s="58"/>
      <c r="I775" s="58"/>
    </row>
    <row r="776" spans="2:9" x14ac:dyDescent="0.35">
      <c r="B776" s="56"/>
      <c r="C776" s="48"/>
      <c r="D776" s="58"/>
      <c r="E776" s="58"/>
      <c r="F776" s="58"/>
      <c r="G776" s="58"/>
      <c r="H776" s="58"/>
      <c r="I776" s="58"/>
    </row>
    <row r="777" spans="2:9" x14ac:dyDescent="0.35">
      <c r="B777" s="56"/>
      <c r="C777" s="48"/>
      <c r="D777" s="58"/>
      <c r="E777" s="58"/>
      <c r="F777" s="58"/>
      <c r="G777" s="58"/>
      <c r="H777" s="58"/>
      <c r="I777" s="58"/>
    </row>
    <row r="778" spans="2:9" x14ac:dyDescent="0.35">
      <c r="B778" s="56"/>
      <c r="C778" s="48"/>
      <c r="D778" s="58"/>
      <c r="E778" s="58"/>
      <c r="F778" s="58"/>
      <c r="G778" s="58"/>
      <c r="H778" s="58"/>
      <c r="I778" s="58"/>
    </row>
    <row r="779" spans="2:9" x14ac:dyDescent="0.35">
      <c r="B779" s="56"/>
      <c r="C779" s="48"/>
      <c r="D779" s="58"/>
      <c r="E779" s="58"/>
      <c r="F779" s="58"/>
      <c r="G779" s="58"/>
      <c r="H779" s="58"/>
      <c r="I779" s="58"/>
    </row>
    <row r="780" spans="2:9" x14ac:dyDescent="0.35">
      <c r="B780" s="56"/>
      <c r="C780" s="48"/>
      <c r="D780" s="58"/>
      <c r="E780" s="58"/>
      <c r="F780" s="58"/>
      <c r="G780" s="58"/>
      <c r="H780" s="58"/>
      <c r="I780" s="58"/>
    </row>
    <row r="781" spans="2:9" x14ac:dyDescent="0.35">
      <c r="B781" s="56"/>
      <c r="C781" s="48"/>
      <c r="D781" s="58"/>
      <c r="E781" s="58"/>
      <c r="F781" s="58"/>
      <c r="G781" s="58"/>
      <c r="H781" s="58"/>
      <c r="I781" s="58"/>
    </row>
    <row r="782" spans="2:9" x14ac:dyDescent="0.35">
      <c r="B782" s="56"/>
      <c r="C782" s="48"/>
      <c r="D782" s="58"/>
      <c r="E782" s="58"/>
      <c r="F782" s="58"/>
      <c r="G782" s="58"/>
      <c r="H782" s="58"/>
      <c r="I782" s="58"/>
    </row>
    <row r="783" spans="2:9" x14ac:dyDescent="0.35">
      <c r="B783" s="56"/>
      <c r="C783" s="48"/>
      <c r="D783" s="64"/>
      <c r="E783" s="64"/>
      <c r="F783" s="64"/>
      <c r="G783" s="64"/>
      <c r="H783" s="64"/>
      <c r="I783" s="64"/>
    </row>
    <row r="784" spans="2:9" x14ac:dyDescent="0.35">
      <c r="B784" s="56"/>
      <c r="C784" s="48"/>
      <c r="D784" s="64"/>
      <c r="E784" s="64"/>
      <c r="F784" s="64"/>
      <c r="G784" s="64"/>
      <c r="H784" s="64"/>
      <c r="I784" s="64"/>
    </row>
    <row r="785" spans="2:9" x14ac:dyDescent="0.35">
      <c r="B785" s="56"/>
      <c r="C785" s="48"/>
      <c r="D785" s="64"/>
      <c r="E785" s="64"/>
      <c r="F785" s="64"/>
      <c r="G785" s="64"/>
      <c r="H785" s="64"/>
      <c r="I785" s="64"/>
    </row>
    <row r="786" spans="2:9" x14ac:dyDescent="0.35">
      <c r="B786" s="56"/>
      <c r="C786" s="48"/>
      <c r="D786" s="64"/>
      <c r="E786" s="64"/>
      <c r="F786" s="64"/>
      <c r="G786" s="64"/>
      <c r="H786" s="64"/>
      <c r="I786" s="64"/>
    </row>
    <row r="787" spans="2:9" x14ac:dyDescent="0.35">
      <c r="B787" s="56"/>
      <c r="C787" s="48"/>
      <c r="D787" s="64"/>
      <c r="E787" s="64"/>
      <c r="F787" s="64"/>
      <c r="G787" s="64"/>
      <c r="H787" s="64"/>
      <c r="I787" s="64"/>
    </row>
    <row r="788" spans="2:9" x14ac:dyDescent="0.35">
      <c r="B788" s="56"/>
      <c r="C788" s="48"/>
      <c r="D788" s="64"/>
      <c r="E788" s="64"/>
      <c r="F788" s="64"/>
      <c r="G788" s="64"/>
      <c r="H788" s="64"/>
      <c r="I788" s="64"/>
    </row>
    <row r="789" spans="2:9" x14ac:dyDescent="0.35">
      <c r="B789" s="56"/>
      <c r="C789" s="48"/>
      <c r="D789" s="64"/>
      <c r="E789" s="64"/>
      <c r="F789" s="64"/>
      <c r="G789" s="64"/>
      <c r="H789" s="64"/>
      <c r="I789" s="64"/>
    </row>
    <row r="790" spans="2:9" x14ac:dyDescent="0.35">
      <c r="B790" s="56"/>
      <c r="C790" s="48"/>
      <c r="D790" s="64"/>
      <c r="E790" s="64"/>
      <c r="F790" s="64"/>
      <c r="G790" s="64"/>
      <c r="H790" s="64"/>
      <c r="I790" s="64"/>
    </row>
    <row r="791" spans="2:9" x14ac:dyDescent="0.35">
      <c r="B791" s="56"/>
      <c r="C791" s="48"/>
      <c r="D791" s="64"/>
      <c r="E791" s="64"/>
      <c r="F791" s="64"/>
      <c r="G791" s="64"/>
      <c r="H791" s="64"/>
      <c r="I791" s="64"/>
    </row>
    <row r="792" spans="2:9" x14ac:dyDescent="0.35">
      <c r="B792" s="56"/>
      <c r="C792" s="48"/>
      <c r="D792" s="64"/>
      <c r="E792" s="64"/>
      <c r="F792" s="64"/>
      <c r="G792" s="64"/>
      <c r="H792" s="64"/>
      <c r="I792" s="64"/>
    </row>
    <row r="793" spans="2:9" x14ac:dyDescent="0.35">
      <c r="B793" s="56"/>
      <c r="C793" s="48"/>
      <c r="D793" s="64"/>
      <c r="E793" s="64"/>
      <c r="F793" s="64"/>
      <c r="G793" s="64"/>
      <c r="H793" s="64"/>
      <c r="I793" s="64"/>
    </row>
    <row r="794" spans="2:9" x14ac:dyDescent="0.35">
      <c r="B794" s="56"/>
      <c r="C794" s="48"/>
      <c r="D794" s="64"/>
      <c r="E794" s="64"/>
      <c r="F794" s="64"/>
      <c r="G794" s="64"/>
      <c r="H794" s="64"/>
      <c r="I794" s="64"/>
    </row>
    <row r="795" spans="2:9" x14ac:dyDescent="0.35">
      <c r="B795" s="56"/>
      <c r="C795" s="48"/>
      <c r="D795" s="64"/>
      <c r="E795" s="64"/>
      <c r="F795" s="64"/>
      <c r="G795" s="64"/>
      <c r="H795" s="64"/>
      <c r="I795" s="64"/>
    </row>
    <row r="796" spans="2:9" x14ac:dyDescent="0.35">
      <c r="B796" s="56"/>
      <c r="C796" s="48"/>
      <c r="D796" s="64"/>
      <c r="E796" s="64"/>
      <c r="F796" s="64"/>
      <c r="G796" s="64"/>
      <c r="H796" s="64"/>
      <c r="I796" s="64"/>
    </row>
    <row r="797" spans="2:9" x14ac:dyDescent="0.35">
      <c r="B797" s="56"/>
      <c r="C797" s="48"/>
      <c r="D797" s="64"/>
      <c r="E797" s="64"/>
      <c r="F797" s="64"/>
      <c r="G797" s="64"/>
      <c r="H797" s="64"/>
      <c r="I797" s="64"/>
    </row>
    <row r="798" spans="2:9" x14ac:dyDescent="0.35">
      <c r="B798" s="56"/>
      <c r="C798" s="48"/>
      <c r="D798" s="64"/>
      <c r="E798" s="64"/>
      <c r="F798" s="64"/>
      <c r="G798" s="64"/>
      <c r="H798" s="64"/>
      <c r="I798" s="64"/>
    </row>
    <row r="799" spans="2:9" x14ac:dyDescent="0.35">
      <c r="B799" s="56"/>
      <c r="C799" s="48"/>
      <c r="D799" s="64"/>
      <c r="E799" s="64"/>
      <c r="F799" s="64"/>
      <c r="G799" s="64"/>
      <c r="H799" s="64"/>
      <c r="I799" s="64"/>
    </row>
    <row r="800" spans="2:9" x14ac:dyDescent="0.35">
      <c r="B800" s="56"/>
      <c r="C800" s="48"/>
      <c r="D800" s="64"/>
      <c r="E800" s="64"/>
      <c r="F800" s="64"/>
      <c r="G800" s="64"/>
      <c r="H800" s="64"/>
      <c r="I800" s="64"/>
    </row>
    <row r="801" spans="2:9" x14ac:dyDescent="0.35">
      <c r="B801" s="56"/>
      <c r="C801" s="48"/>
      <c r="D801" s="64"/>
      <c r="E801" s="64"/>
      <c r="F801" s="64"/>
      <c r="G801" s="64"/>
      <c r="H801" s="64"/>
      <c r="I801" s="64"/>
    </row>
    <row r="802" spans="2:9" x14ac:dyDescent="0.35">
      <c r="B802" s="56"/>
      <c r="C802" s="48"/>
      <c r="D802" s="64"/>
      <c r="E802" s="64"/>
      <c r="F802" s="64"/>
      <c r="G802" s="64"/>
      <c r="H802" s="64"/>
      <c r="I802" s="64"/>
    </row>
    <row r="803" spans="2:9" x14ac:dyDescent="0.35">
      <c r="B803" s="56"/>
      <c r="C803" s="57"/>
      <c r="D803" s="58"/>
      <c r="E803" s="58"/>
      <c r="F803" s="58"/>
      <c r="G803" s="58"/>
      <c r="H803" s="58"/>
      <c r="I803" s="58"/>
    </row>
    <row r="804" spans="2:9" x14ac:dyDescent="0.35">
      <c r="B804" s="56"/>
      <c r="C804" s="57"/>
      <c r="D804" s="58"/>
      <c r="E804" s="58"/>
      <c r="F804" s="58"/>
      <c r="G804" s="58"/>
      <c r="H804" s="58"/>
      <c r="I804" s="58"/>
    </row>
    <row r="805" spans="2:9" x14ac:dyDescent="0.35">
      <c r="B805" s="56"/>
      <c r="C805" s="57"/>
      <c r="D805" s="58"/>
      <c r="E805" s="58"/>
      <c r="F805" s="58"/>
      <c r="G805" s="58"/>
      <c r="H805" s="58"/>
      <c r="I805" s="58"/>
    </row>
    <row r="806" spans="2:9" x14ac:dyDescent="0.35">
      <c r="B806" s="56"/>
      <c r="C806" s="57"/>
      <c r="D806" s="58"/>
      <c r="E806" s="58"/>
      <c r="F806" s="58"/>
      <c r="G806" s="58"/>
      <c r="H806" s="58"/>
      <c r="I806" s="58"/>
    </row>
    <row r="807" spans="2:9" x14ac:dyDescent="0.35">
      <c r="B807" s="56"/>
      <c r="C807" s="57"/>
      <c r="D807" s="58"/>
      <c r="E807" s="58"/>
      <c r="F807" s="58"/>
      <c r="G807" s="58"/>
      <c r="H807" s="58"/>
      <c r="I807" s="58"/>
    </row>
    <row r="808" spans="2:9" x14ac:dyDescent="0.35">
      <c r="B808" s="56"/>
      <c r="C808" s="57"/>
      <c r="D808" s="58"/>
      <c r="E808" s="58"/>
      <c r="F808" s="58"/>
      <c r="G808" s="58"/>
      <c r="H808" s="58"/>
      <c r="I808" s="58"/>
    </row>
    <row r="809" spans="2:9" x14ac:dyDescent="0.35">
      <c r="B809" s="56"/>
      <c r="C809" s="57"/>
      <c r="D809" s="58"/>
      <c r="E809" s="58"/>
      <c r="F809" s="58"/>
      <c r="G809" s="58"/>
      <c r="H809" s="58"/>
      <c r="I809" s="58"/>
    </row>
    <row r="810" spans="2:9" x14ac:dyDescent="0.35">
      <c r="B810" s="56"/>
      <c r="C810" s="57"/>
      <c r="D810" s="58"/>
      <c r="E810" s="58"/>
      <c r="F810" s="58"/>
      <c r="G810" s="58"/>
      <c r="H810" s="58"/>
      <c r="I810" s="58"/>
    </row>
    <row r="811" spans="2:9" x14ac:dyDescent="0.35">
      <c r="B811" s="56"/>
      <c r="C811" s="57"/>
      <c r="D811" s="58"/>
      <c r="E811" s="58"/>
      <c r="F811" s="58"/>
      <c r="G811" s="58"/>
      <c r="H811" s="58"/>
      <c r="I811" s="58"/>
    </row>
    <row r="812" spans="2:9" x14ac:dyDescent="0.35">
      <c r="B812" s="56"/>
      <c r="C812" s="57"/>
      <c r="D812" s="58"/>
      <c r="E812" s="58"/>
      <c r="F812" s="58"/>
      <c r="G812" s="58"/>
      <c r="H812" s="58"/>
      <c r="I812" s="58"/>
    </row>
    <row r="813" spans="2:9" x14ac:dyDescent="0.35">
      <c r="B813" s="56"/>
      <c r="C813" s="57"/>
      <c r="D813" s="58"/>
      <c r="E813" s="58"/>
      <c r="F813" s="58"/>
      <c r="G813" s="58"/>
      <c r="H813" s="58"/>
      <c r="I813" s="58"/>
    </row>
    <row r="814" spans="2:9" x14ac:dyDescent="0.35">
      <c r="B814" s="56"/>
      <c r="C814" s="57"/>
      <c r="D814" s="58"/>
      <c r="E814" s="58"/>
      <c r="F814" s="58"/>
      <c r="G814" s="58"/>
      <c r="H814" s="58"/>
      <c r="I814" s="58"/>
    </row>
    <row r="815" spans="2:9" x14ac:dyDescent="0.35">
      <c r="B815" s="56"/>
      <c r="C815" s="57"/>
      <c r="D815" s="58"/>
      <c r="E815" s="58"/>
      <c r="F815" s="58"/>
      <c r="G815" s="58"/>
      <c r="H815" s="58"/>
      <c r="I815" s="58"/>
    </row>
    <row r="816" spans="2:9" x14ac:dyDescent="0.35">
      <c r="B816" s="56"/>
      <c r="C816" s="57"/>
      <c r="D816" s="58"/>
      <c r="E816" s="58"/>
      <c r="F816" s="58"/>
      <c r="G816" s="58"/>
      <c r="H816" s="58"/>
      <c r="I816" s="58"/>
    </row>
    <row r="817" spans="2:9" x14ac:dyDescent="0.35">
      <c r="B817" s="56"/>
      <c r="C817" s="57"/>
      <c r="D817" s="58"/>
      <c r="E817" s="58"/>
      <c r="F817" s="58"/>
      <c r="G817" s="58"/>
      <c r="H817" s="58"/>
      <c r="I817" s="58"/>
    </row>
    <row r="818" spans="2:9" x14ac:dyDescent="0.35">
      <c r="B818" s="56"/>
      <c r="C818" s="57"/>
      <c r="D818" s="58"/>
      <c r="E818" s="58"/>
      <c r="F818" s="58"/>
      <c r="G818" s="58"/>
      <c r="H818" s="58"/>
      <c r="I818" s="58"/>
    </row>
    <row r="819" spans="2:9" x14ac:dyDescent="0.35">
      <c r="B819" s="56"/>
      <c r="C819" s="57"/>
      <c r="D819" s="58"/>
      <c r="E819" s="58"/>
      <c r="F819" s="58"/>
      <c r="G819" s="58"/>
      <c r="H819" s="58"/>
      <c r="I819" s="58"/>
    </row>
    <row r="820" spans="2:9" x14ac:dyDescent="0.35">
      <c r="B820" s="56"/>
      <c r="C820" s="57"/>
      <c r="D820" s="58"/>
      <c r="E820" s="58"/>
      <c r="F820" s="58"/>
      <c r="G820" s="58"/>
      <c r="H820" s="58"/>
      <c r="I820" s="58"/>
    </row>
    <row r="821" spans="2:9" x14ac:dyDescent="0.35">
      <c r="B821" s="56"/>
      <c r="C821" s="57"/>
      <c r="D821" s="58"/>
      <c r="E821" s="58"/>
      <c r="F821" s="58"/>
      <c r="G821" s="58"/>
      <c r="H821" s="58"/>
      <c r="I821" s="58"/>
    </row>
    <row r="822" spans="2:9" x14ac:dyDescent="0.35">
      <c r="B822" s="56"/>
      <c r="C822" s="57"/>
      <c r="D822" s="58"/>
      <c r="E822" s="58"/>
      <c r="F822" s="58"/>
      <c r="G822" s="58"/>
      <c r="H822" s="58"/>
      <c r="I822" s="58"/>
    </row>
    <row r="823" spans="2:9" x14ac:dyDescent="0.35">
      <c r="B823" s="56"/>
      <c r="C823" s="57"/>
      <c r="D823" s="58"/>
      <c r="E823" s="58"/>
      <c r="F823" s="58"/>
      <c r="G823" s="58"/>
      <c r="H823" s="58"/>
      <c r="I823" s="58"/>
    </row>
    <row r="824" spans="2:9" x14ac:dyDescent="0.35">
      <c r="B824" s="56"/>
      <c r="C824" s="57"/>
      <c r="D824" s="58"/>
      <c r="E824" s="58"/>
      <c r="F824" s="58"/>
      <c r="G824" s="58"/>
      <c r="H824" s="58"/>
      <c r="I824" s="58"/>
    </row>
    <row r="825" spans="2:9" x14ac:dyDescent="0.35">
      <c r="B825" s="56"/>
      <c r="C825" s="57"/>
      <c r="D825" s="58"/>
      <c r="E825" s="58"/>
      <c r="F825" s="58"/>
      <c r="G825" s="58"/>
      <c r="H825" s="58"/>
      <c r="I825" s="58"/>
    </row>
    <row r="826" spans="2:9" x14ac:dyDescent="0.35">
      <c r="B826" s="56"/>
      <c r="C826" s="57"/>
      <c r="D826" s="58"/>
      <c r="E826" s="58"/>
      <c r="F826" s="58"/>
      <c r="G826" s="58"/>
      <c r="H826" s="58"/>
      <c r="I826" s="58"/>
    </row>
    <row r="827" spans="2:9" x14ac:dyDescent="0.35">
      <c r="B827" s="56"/>
      <c r="C827" s="48"/>
      <c r="D827" s="58"/>
      <c r="E827" s="58"/>
      <c r="F827" s="58"/>
      <c r="G827" s="58"/>
      <c r="H827" s="58"/>
      <c r="I827" s="58"/>
    </row>
    <row r="828" spans="2:9" x14ac:dyDescent="0.35">
      <c r="B828" s="56"/>
      <c r="C828" s="63"/>
      <c r="D828" s="58"/>
      <c r="E828" s="58"/>
      <c r="F828" s="58"/>
      <c r="G828" s="58"/>
      <c r="H828" s="58"/>
      <c r="I828" s="58"/>
    </row>
    <row r="829" spans="2:9" x14ac:dyDescent="0.35">
      <c r="B829" s="56"/>
      <c r="C829" s="48"/>
      <c r="D829" s="58"/>
      <c r="E829" s="58"/>
      <c r="F829" s="58"/>
      <c r="G829" s="58"/>
      <c r="H829" s="58"/>
      <c r="I829" s="58"/>
    </row>
    <row r="830" spans="2:9" x14ac:dyDescent="0.35">
      <c r="B830" s="56"/>
      <c r="C830" s="48"/>
      <c r="D830" s="58"/>
      <c r="E830" s="58"/>
      <c r="F830" s="58"/>
      <c r="G830" s="58"/>
      <c r="H830" s="58"/>
      <c r="I830" s="58"/>
    </row>
    <row r="831" spans="2:9" x14ac:dyDescent="0.35">
      <c r="B831" s="56"/>
      <c r="C831" s="48"/>
      <c r="D831" s="58"/>
      <c r="E831" s="58"/>
      <c r="F831" s="58"/>
      <c r="G831" s="58"/>
      <c r="H831" s="58"/>
      <c r="I831" s="58"/>
    </row>
    <row r="832" spans="2:9" x14ac:dyDescent="0.35">
      <c r="B832" s="56"/>
      <c r="C832" s="48"/>
      <c r="D832" s="58"/>
      <c r="E832" s="58"/>
      <c r="F832" s="58"/>
      <c r="G832" s="58"/>
      <c r="H832" s="58"/>
      <c r="I832" s="58"/>
    </row>
    <row r="833" spans="2:9" x14ac:dyDescent="0.35">
      <c r="B833" s="56"/>
      <c r="C833" s="48"/>
      <c r="D833" s="58"/>
      <c r="E833" s="58"/>
      <c r="F833" s="58"/>
      <c r="G833" s="58"/>
      <c r="H833" s="58"/>
      <c r="I833" s="58"/>
    </row>
    <row r="834" spans="2:9" x14ac:dyDescent="0.35">
      <c r="B834" s="56"/>
      <c r="C834" s="48"/>
      <c r="D834" s="58"/>
      <c r="E834" s="58"/>
      <c r="F834" s="58"/>
      <c r="G834" s="58"/>
      <c r="H834" s="58"/>
      <c r="I834" s="58"/>
    </row>
    <row r="835" spans="2:9" x14ac:dyDescent="0.35">
      <c r="B835" s="56"/>
      <c r="C835" s="48"/>
      <c r="D835" s="58"/>
      <c r="E835" s="58"/>
      <c r="F835" s="58"/>
      <c r="G835" s="58"/>
      <c r="H835" s="58"/>
      <c r="I835" s="58"/>
    </row>
    <row r="836" spans="2:9" x14ac:dyDescent="0.35">
      <c r="B836" s="56"/>
      <c r="C836" s="48"/>
      <c r="D836" s="58"/>
      <c r="E836" s="58"/>
      <c r="F836" s="58"/>
      <c r="G836" s="58"/>
      <c r="H836" s="58"/>
      <c r="I836" s="58"/>
    </row>
    <row r="837" spans="2:9" x14ac:dyDescent="0.35">
      <c r="B837" s="56"/>
      <c r="C837" s="48"/>
      <c r="D837" s="58"/>
      <c r="E837" s="58"/>
      <c r="F837" s="58"/>
      <c r="G837" s="58"/>
      <c r="H837" s="58"/>
      <c r="I837" s="58"/>
    </row>
    <row r="838" spans="2:9" x14ac:dyDescent="0.35">
      <c r="B838" s="56"/>
      <c r="C838" s="48"/>
      <c r="D838" s="58"/>
      <c r="E838" s="58"/>
      <c r="F838" s="58"/>
      <c r="G838" s="58"/>
      <c r="H838" s="58"/>
      <c r="I838" s="58"/>
    </row>
    <row r="839" spans="2:9" x14ac:dyDescent="0.35">
      <c r="B839" s="56"/>
      <c r="C839" s="48"/>
      <c r="D839" s="58"/>
      <c r="E839" s="58"/>
      <c r="F839" s="58"/>
      <c r="G839" s="58"/>
      <c r="H839" s="58"/>
      <c r="I839" s="58"/>
    </row>
    <row r="840" spans="2:9" x14ac:dyDescent="0.35">
      <c r="B840" s="56"/>
      <c r="C840" s="48"/>
      <c r="D840" s="64"/>
      <c r="E840" s="64"/>
      <c r="F840" s="64"/>
      <c r="G840" s="64"/>
      <c r="H840" s="64"/>
      <c r="I840" s="64"/>
    </row>
    <row r="841" spans="2:9" x14ac:dyDescent="0.35">
      <c r="B841" s="56"/>
      <c r="C841" s="48"/>
      <c r="D841" s="64"/>
      <c r="E841" s="64"/>
      <c r="F841" s="64"/>
      <c r="G841" s="64"/>
      <c r="H841" s="64"/>
      <c r="I841" s="64"/>
    </row>
    <row r="842" spans="2:9" x14ac:dyDescent="0.35">
      <c r="B842" s="56"/>
      <c r="C842" s="48"/>
      <c r="D842" s="64"/>
      <c r="E842" s="64"/>
      <c r="F842" s="64"/>
      <c r="G842" s="64"/>
      <c r="H842" s="64"/>
      <c r="I842" s="64"/>
    </row>
    <row r="843" spans="2:9" x14ac:dyDescent="0.35">
      <c r="B843" s="56"/>
      <c r="C843" s="48"/>
      <c r="D843" s="64"/>
      <c r="E843" s="64"/>
      <c r="F843" s="64"/>
      <c r="G843" s="64"/>
      <c r="H843" s="64"/>
      <c r="I843" s="64"/>
    </row>
    <row r="844" spans="2:9" x14ac:dyDescent="0.35">
      <c r="B844" s="56"/>
      <c r="C844" s="48"/>
      <c r="D844" s="64"/>
      <c r="E844" s="64"/>
      <c r="F844" s="64"/>
      <c r="G844" s="64"/>
      <c r="H844" s="64"/>
      <c r="I844" s="64"/>
    </row>
    <row r="845" spans="2:9" x14ac:dyDescent="0.35">
      <c r="B845" s="56"/>
      <c r="C845" s="48"/>
      <c r="D845" s="64"/>
      <c r="E845" s="64"/>
      <c r="F845" s="64"/>
      <c r="G845" s="64"/>
      <c r="H845" s="64"/>
      <c r="I845" s="64"/>
    </row>
    <row r="846" spans="2:9" x14ac:dyDescent="0.35">
      <c r="B846" s="56"/>
      <c r="C846" s="48"/>
      <c r="D846" s="64"/>
      <c r="E846" s="64"/>
      <c r="F846" s="64"/>
      <c r="G846" s="64"/>
      <c r="H846" s="64"/>
      <c r="I846" s="64"/>
    </row>
    <row r="847" spans="2:9" x14ac:dyDescent="0.35">
      <c r="B847" s="56"/>
      <c r="C847" s="48"/>
      <c r="D847" s="64"/>
      <c r="E847" s="64"/>
      <c r="F847" s="64"/>
      <c r="G847" s="64"/>
      <c r="H847" s="64"/>
      <c r="I847" s="64"/>
    </row>
    <row r="848" spans="2:9" x14ac:dyDescent="0.35">
      <c r="B848" s="56"/>
      <c r="C848" s="48"/>
      <c r="D848" s="64"/>
      <c r="E848" s="64"/>
      <c r="F848" s="64"/>
      <c r="G848" s="64"/>
      <c r="H848" s="64"/>
      <c r="I848" s="64"/>
    </row>
    <row r="849" spans="2:9" x14ac:dyDescent="0.35">
      <c r="B849" s="56"/>
      <c r="C849" s="48"/>
      <c r="D849" s="64"/>
      <c r="E849" s="64"/>
      <c r="F849" s="64"/>
      <c r="G849" s="64"/>
      <c r="H849" s="64"/>
      <c r="I849" s="64"/>
    </row>
    <row r="850" spans="2:9" x14ac:dyDescent="0.35">
      <c r="B850" s="56"/>
      <c r="C850" s="48"/>
      <c r="D850" s="64"/>
      <c r="E850" s="64"/>
      <c r="F850" s="64"/>
      <c r="G850" s="64"/>
      <c r="H850" s="64"/>
      <c r="I850" s="64"/>
    </row>
    <row r="851" spans="2:9" x14ac:dyDescent="0.35">
      <c r="B851" s="56"/>
      <c r="C851" s="48"/>
      <c r="D851" s="64"/>
      <c r="E851" s="64"/>
      <c r="F851" s="64"/>
      <c r="G851" s="64"/>
      <c r="H851" s="64"/>
      <c r="I851" s="64"/>
    </row>
    <row r="852" spans="2:9" x14ac:dyDescent="0.35">
      <c r="B852" s="56"/>
      <c r="C852" s="48"/>
      <c r="D852" s="64"/>
      <c r="E852" s="64"/>
      <c r="F852" s="64"/>
      <c r="G852" s="64"/>
      <c r="H852" s="64"/>
      <c r="I852" s="64"/>
    </row>
    <row r="853" spans="2:9" x14ac:dyDescent="0.35">
      <c r="B853" s="56"/>
      <c r="C853" s="48"/>
      <c r="D853" s="64"/>
      <c r="E853" s="64"/>
      <c r="F853" s="64"/>
      <c r="G853" s="64"/>
      <c r="H853" s="64"/>
      <c r="I853" s="64"/>
    </row>
    <row r="854" spans="2:9" x14ac:dyDescent="0.35">
      <c r="B854" s="56"/>
      <c r="C854" s="48"/>
      <c r="D854" s="64"/>
      <c r="E854" s="64"/>
      <c r="F854" s="64"/>
      <c r="G854" s="64"/>
      <c r="H854" s="64"/>
      <c r="I854" s="64"/>
    </row>
    <row r="855" spans="2:9" x14ac:dyDescent="0.35">
      <c r="B855" s="56"/>
      <c r="C855" s="48"/>
      <c r="D855" s="64"/>
      <c r="E855" s="64"/>
      <c r="F855" s="64"/>
      <c r="G855" s="64"/>
      <c r="H855" s="64"/>
      <c r="I855" s="64"/>
    </row>
    <row r="856" spans="2:9" x14ac:dyDescent="0.35">
      <c r="B856" s="56"/>
      <c r="C856" s="48"/>
      <c r="D856" s="64"/>
      <c r="E856" s="64"/>
      <c r="F856" s="64"/>
      <c r="G856" s="64"/>
      <c r="H856" s="64"/>
      <c r="I856" s="64"/>
    </row>
    <row r="857" spans="2:9" x14ac:dyDescent="0.35">
      <c r="B857" s="56"/>
      <c r="C857" s="48"/>
      <c r="D857" s="64"/>
      <c r="E857" s="64"/>
      <c r="F857" s="64"/>
      <c r="G857" s="64"/>
      <c r="H857" s="64"/>
      <c r="I857" s="64"/>
    </row>
    <row r="858" spans="2:9" x14ac:dyDescent="0.35">
      <c r="B858" s="56"/>
      <c r="C858" s="48"/>
      <c r="D858" s="64"/>
      <c r="E858" s="64"/>
      <c r="F858" s="64"/>
      <c r="G858" s="64"/>
      <c r="H858" s="64"/>
      <c r="I858" s="64"/>
    </row>
    <row r="859" spans="2:9" x14ac:dyDescent="0.35">
      <c r="B859" s="56"/>
      <c r="C859" s="48"/>
      <c r="D859" s="64"/>
      <c r="E859" s="64"/>
      <c r="F859" s="64"/>
      <c r="G859" s="64"/>
      <c r="H859" s="64"/>
      <c r="I859" s="64"/>
    </row>
    <row r="860" spans="2:9" x14ac:dyDescent="0.35">
      <c r="B860" s="56"/>
      <c r="C860" s="57"/>
      <c r="D860" s="58"/>
      <c r="E860" s="58"/>
      <c r="F860" s="58"/>
      <c r="G860" s="58"/>
      <c r="H860" s="58"/>
      <c r="I860" s="58"/>
    </row>
    <row r="861" spans="2:9" x14ac:dyDescent="0.35">
      <c r="B861" s="56"/>
      <c r="C861" s="57"/>
      <c r="D861" s="58"/>
      <c r="E861" s="58"/>
      <c r="F861" s="58"/>
      <c r="G861" s="58"/>
      <c r="H861" s="58"/>
      <c r="I861" s="58"/>
    </row>
    <row r="862" spans="2:9" x14ac:dyDescent="0.35">
      <c r="B862" s="56"/>
      <c r="C862" s="57"/>
      <c r="D862" s="58"/>
      <c r="E862" s="58"/>
      <c r="F862" s="58"/>
      <c r="G862" s="58"/>
      <c r="H862" s="58"/>
      <c r="I862" s="58"/>
    </row>
    <row r="863" spans="2:9" x14ac:dyDescent="0.35">
      <c r="B863" s="56"/>
      <c r="C863" s="57"/>
      <c r="D863" s="58"/>
      <c r="E863" s="58"/>
      <c r="F863" s="58"/>
      <c r="G863" s="58"/>
      <c r="H863" s="58"/>
      <c r="I863" s="58"/>
    </row>
    <row r="864" spans="2:9" x14ac:dyDescent="0.35">
      <c r="B864" s="56"/>
      <c r="C864" s="57"/>
      <c r="D864" s="58"/>
      <c r="E864" s="58"/>
      <c r="F864" s="58"/>
      <c r="G864" s="58"/>
      <c r="H864" s="58"/>
      <c r="I864" s="58"/>
    </row>
    <row r="865" spans="2:9" x14ac:dyDescent="0.35">
      <c r="B865" s="56"/>
      <c r="C865" s="57"/>
      <c r="D865" s="58"/>
      <c r="E865" s="58"/>
      <c r="F865" s="58"/>
      <c r="G865" s="58"/>
      <c r="H865" s="58"/>
      <c r="I865" s="58"/>
    </row>
    <row r="866" spans="2:9" x14ac:dyDescent="0.35">
      <c r="B866" s="56"/>
      <c r="C866" s="57"/>
      <c r="D866" s="58"/>
      <c r="E866" s="58"/>
      <c r="F866" s="58"/>
      <c r="G866" s="58"/>
      <c r="H866" s="58"/>
      <c r="I866" s="58"/>
    </row>
    <row r="867" spans="2:9" x14ac:dyDescent="0.35">
      <c r="B867" s="56"/>
      <c r="C867" s="57"/>
      <c r="D867" s="58"/>
      <c r="E867" s="58"/>
      <c r="F867" s="58"/>
      <c r="G867" s="58"/>
      <c r="H867" s="58"/>
      <c r="I867" s="58"/>
    </row>
    <row r="868" spans="2:9" x14ac:dyDescent="0.35">
      <c r="B868" s="56"/>
      <c r="C868" s="57"/>
      <c r="D868" s="58"/>
      <c r="E868" s="58"/>
      <c r="F868" s="58"/>
      <c r="G868" s="58"/>
      <c r="H868" s="58"/>
      <c r="I868" s="58"/>
    </row>
    <row r="869" spans="2:9" x14ac:dyDescent="0.35">
      <c r="B869" s="56"/>
      <c r="C869" s="57"/>
      <c r="D869" s="58"/>
      <c r="E869" s="58"/>
      <c r="F869" s="58"/>
      <c r="G869" s="58"/>
      <c r="H869" s="58"/>
      <c r="I869" s="58"/>
    </row>
    <row r="870" spans="2:9" x14ac:dyDescent="0.35">
      <c r="B870" s="56"/>
      <c r="C870" s="57"/>
      <c r="D870" s="58"/>
      <c r="E870" s="58"/>
      <c r="F870" s="58"/>
      <c r="G870" s="58"/>
      <c r="H870" s="58"/>
      <c r="I870" s="58"/>
    </row>
    <row r="871" spans="2:9" x14ac:dyDescent="0.35">
      <c r="B871" s="56"/>
      <c r="C871" s="57"/>
      <c r="D871" s="58"/>
      <c r="E871" s="58"/>
      <c r="F871" s="58"/>
      <c r="G871" s="58"/>
      <c r="H871" s="58"/>
      <c r="I871" s="58"/>
    </row>
    <row r="872" spans="2:9" x14ac:dyDescent="0.35">
      <c r="B872" s="56"/>
      <c r="C872" s="57"/>
      <c r="D872" s="58"/>
      <c r="E872" s="58"/>
      <c r="F872" s="58"/>
      <c r="G872" s="58"/>
      <c r="H872" s="58"/>
      <c r="I872" s="58"/>
    </row>
    <row r="873" spans="2:9" x14ac:dyDescent="0.35">
      <c r="B873" s="56"/>
      <c r="C873" s="57"/>
      <c r="D873" s="58"/>
      <c r="E873" s="58"/>
      <c r="F873" s="58"/>
      <c r="G873" s="58"/>
      <c r="H873" s="58"/>
      <c r="I873" s="58"/>
    </row>
    <row r="874" spans="2:9" x14ac:dyDescent="0.35">
      <c r="B874" s="56"/>
      <c r="C874" s="57"/>
      <c r="D874" s="58"/>
      <c r="E874" s="58"/>
      <c r="F874" s="58"/>
      <c r="G874" s="58"/>
      <c r="H874" s="58"/>
      <c r="I874" s="58"/>
    </row>
    <row r="875" spans="2:9" x14ac:dyDescent="0.35">
      <c r="B875" s="56"/>
      <c r="C875" s="57"/>
      <c r="D875" s="58"/>
      <c r="E875" s="58"/>
      <c r="F875" s="58"/>
      <c r="G875" s="58"/>
      <c r="H875" s="58"/>
      <c r="I875" s="58"/>
    </row>
    <row r="876" spans="2:9" x14ac:dyDescent="0.35">
      <c r="B876" s="56"/>
      <c r="C876" s="57"/>
      <c r="D876" s="58"/>
      <c r="E876" s="58"/>
      <c r="F876" s="58"/>
      <c r="G876" s="58"/>
      <c r="H876" s="58"/>
      <c r="I876" s="58"/>
    </row>
    <row r="877" spans="2:9" x14ac:dyDescent="0.35">
      <c r="B877" s="56"/>
      <c r="C877" s="57"/>
      <c r="D877" s="58"/>
      <c r="E877" s="58"/>
      <c r="F877" s="58"/>
      <c r="G877" s="58"/>
      <c r="H877" s="58"/>
      <c r="I877" s="58"/>
    </row>
    <row r="878" spans="2:9" x14ac:dyDescent="0.35">
      <c r="B878" s="56"/>
      <c r="C878" s="57"/>
      <c r="D878" s="58"/>
      <c r="E878" s="58"/>
      <c r="F878" s="58"/>
      <c r="G878" s="58"/>
      <c r="H878" s="58"/>
      <c r="I878" s="58"/>
    </row>
    <row r="879" spans="2:9" x14ac:dyDescent="0.35">
      <c r="B879" s="56"/>
      <c r="C879" s="57"/>
      <c r="D879" s="58"/>
      <c r="E879" s="58"/>
      <c r="F879" s="58"/>
      <c r="G879" s="58"/>
      <c r="H879" s="58"/>
      <c r="I879" s="58"/>
    </row>
    <row r="880" spans="2:9" x14ac:dyDescent="0.35">
      <c r="B880" s="56"/>
      <c r="C880" s="57"/>
      <c r="D880" s="58"/>
      <c r="E880" s="58"/>
      <c r="F880" s="58"/>
      <c r="G880" s="58"/>
      <c r="H880" s="58"/>
      <c r="I880" s="58"/>
    </row>
    <row r="881" spans="2:9" x14ac:dyDescent="0.35">
      <c r="B881" s="56"/>
      <c r="C881" s="57"/>
      <c r="D881" s="58"/>
      <c r="E881" s="58"/>
      <c r="F881" s="58"/>
      <c r="G881" s="58"/>
      <c r="H881" s="58"/>
      <c r="I881" s="58"/>
    </row>
    <row r="882" spans="2:9" x14ac:dyDescent="0.35">
      <c r="B882" s="56"/>
      <c r="C882" s="57"/>
      <c r="D882" s="58"/>
      <c r="E882" s="58"/>
      <c r="F882" s="58"/>
      <c r="G882" s="58"/>
      <c r="H882" s="58"/>
      <c r="I882" s="58"/>
    </row>
    <row r="883" spans="2:9" x14ac:dyDescent="0.35">
      <c r="B883" s="56"/>
      <c r="C883" s="57"/>
      <c r="D883" s="58"/>
      <c r="E883" s="58"/>
      <c r="F883" s="58"/>
      <c r="G883" s="58"/>
      <c r="H883" s="58"/>
      <c r="I883" s="58"/>
    </row>
    <row r="884" spans="2:9" x14ac:dyDescent="0.35">
      <c r="B884" s="56"/>
      <c r="C884" s="48"/>
      <c r="D884" s="58"/>
      <c r="E884" s="58"/>
      <c r="F884" s="58"/>
      <c r="G884" s="58"/>
      <c r="H884" s="58"/>
      <c r="I884" s="58"/>
    </row>
    <row r="885" spans="2:9" x14ac:dyDescent="0.35">
      <c r="B885" s="56"/>
      <c r="C885" s="63"/>
      <c r="D885" s="58"/>
      <c r="E885" s="58"/>
      <c r="F885" s="58"/>
      <c r="G885" s="58"/>
      <c r="H885" s="58"/>
      <c r="I885" s="58"/>
    </row>
    <row r="886" spans="2:9" x14ac:dyDescent="0.35">
      <c r="B886" s="56"/>
      <c r="C886" s="48"/>
      <c r="D886" s="58"/>
      <c r="E886" s="58"/>
      <c r="F886" s="58"/>
      <c r="G886" s="58"/>
      <c r="H886" s="58"/>
      <c r="I886" s="58"/>
    </row>
    <row r="887" spans="2:9" x14ac:dyDescent="0.35">
      <c r="B887" s="56"/>
      <c r="C887" s="48"/>
      <c r="D887" s="58"/>
      <c r="E887" s="58"/>
      <c r="F887" s="58"/>
      <c r="G887" s="58"/>
      <c r="H887" s="58"/>
      <c r="I887" s="58"/>
    </row>
    <row r="888" spans="2:9" x14ac:dyDescent="0.35">
      <c r="B888" s="56"/>
      <c r="C888" s="48"/>
      <c r="D888" s="58"/>
      <c r="E888" s="58"/>
      <c r="F888" s="58"/>
      <c r="G888" s="58"/>
      <c r="H888" s="58"/>
      <c r="I888" s="58"/>
    </row>
    <row r="889" spans="2:9" x14ac:dyDescent="0.35">
      <c r="B889" s="56"/>
      <c r="C889" s="48"/>
      <c r="D889" s="58"/>
      <c r="E889" s="58"/>
      <c r="F889" s="58"/>
      <c r="G889" s="58"/>
      <c r="H889" s="58"/>
      <c r="I889" s="58"/>
    </row>
    <row r="890" spans="2:9" x14ac:dyDescent="0.35">
      <c r="B890" s="56"/>
      <c r="C890" s="48"/>
      <c r="D890" s="58"/>
      <c r="E890" s="58"/>
      <c r="F890" s="58"/>
      <c r="G890" s="58"/>
      <c r="H890" s="58"/>
      <c r="I890" s="58"/>
    </row>
    <row r="891" spans="2:9" x14ac:dyDescent="0.35">
      <c r="B891" s="56"/>
      <c r="C891" s="48"/>
      <c r="D891" s="58"/>
      <c r="E891" s="58"/>
      <c r="F891" s="58"/>
      <c r="G891" s="58"/>
      <c r="H891" s="58"/>
      <c r="I891" s="58"/>
    </row>
    <row r="892" spans="2:9" x14ac:dyDescent="0.35">
      <c r="B892" s="56"/>
      <c r="C892" s="48"/>
      <c r="D892" s="58"/>
      <c r="E892" s="58"/>
      <c r="F892" s="58"/>
      <c r="G892" s="58"/>
      <c r="H892" s="58"/>
      <c r="I892" s="58"/>
    </row>
    <row r="893" spans="2:9" x14ac:dyDescent="0.35">
      <c r="B893" s="56"/>
      <c r="C893" s="48"/>
      <c r="D893" s="58"/>
      <c r="E893" s="58"/>
      <c r="F893" s="58"/>
      <c r="G893" s="58"/>
      <c r="H893" s="58"/>
      <c r="I893" s="58"/>
    </row>
    <row r="894" spans="2:9" x14ac:dyDescent="0.35">
      <c r="B894" s="56"/>
      <c r="C894" s="48"/>
      <c r="D894" s="58"/>
      <c r="E894" s="58"/>
      <c r="F894" s="58"/>
      <c r="G894" s="58"/>
      <c r="H894" s="58"/>
      <c r="I894" s="58"/>
    </row>
    <row r="895" spans="2:9" x14ac:dyDescent="0.35">
      <c r="B895" s="56"/>
      <c r="C895" s="48"/>
      <c r="D895" s="58"/>
      <c r="E895" s="58"/>
      <c r="F895" s="58"/>
      <c r="G895" s="58"/>
      <c r="H895" s="58"/>
      <c r="I895" s="58"/>
    </row>
    <row r="896" spans="2:9" x14ac:dyDescent="0.35">
      <c r="B896" s="56"/>
      <c r="C896" s="48"/>
      <c r="D896" s="58"/>
      <c r="E896" s="58"/>
      <c r="F896" s="58"/>
      <c r="G896" s="58"/>
      <c r="H896" s="58"/>
      <c r="I896" s="58"/>
    </row>
    <row r="897" spans="2:9" x14ac:dyDescent="0.35">
      <c r="B897" s="56"/>
      <c r="C897" s="48"/>
      <c r="D897" s="64"/>
      <c r="E897" s="64"/>
      <c r="F897" s="64"/>
      <c r="G897" s="64"/>
      <c r="H897" s="64"/>
      <c r="I897" s="64"/>
    </row>
    <row r="898" spans="2:9" x14ac:dyDescent="0.35">
      <c r="B898" s="56"/>
      <c r="C898" s="48"/>
      <c r="D898" s="64"/>
      <c r="E898" s="64"/>
      <c r="F898" s="64"/>
      <c r="G898" s="64"/>
      <c r="H898" s="64"/>
      <c r="I898" s="64"/>
    </row>
    <row r="899" spans="2:9" x14ac:dyDescent="0.35">
      <c r="B899" s="56"/>
      <c r="C899" s="48"/>
      <c r="D899" s="64"/>
      <c r="E899" s="64"/>
      <c r="F899" s="64"/>
      <c r="G899" s="64"/>
      <c r="H899" s="64"/>
      <c r="I899" s="64"/>
    </row>
    <row r="900" spans="2:9" x14ac:dyDescent="0.35">
      <c r="B900" s="56"/>
      <c r="C900" s="48"/>
      <c r="D900" s="64"/>
      <c r="E900" s="64"/>
      <c r="F900" s="64"/>
      <c r="G900" s="64"/>
      <c r="H900" s="64"/>
      <c r="I900" s="64"/>
    </row>
    <row r="901" spans="2:9" x14ac:dyDescent="0.35">
      <c r="B901" s="56"/>
      <c r="C901" s="48"/>
      <c r="D901" s="64"/>
      <c r="E901" s="64"/>
      <c r="F901" s="64"/>
      <c r="G901" s="64"/>
      <c r="H901" s="64"/>
      <c r="I901" s="64"/>
    </row>
    <row r="902" spans="2:9" x14ac:dyDescent="0.35">
      <c r="B902" s="56"/>
      <c r="C902" s="48"/>
      <c r="D902" s="64"/>
      <c r="E902" s="64"/>
      <c r="F902" s="64"/>
      <c r="G902" s="64"/>
      <c r="H902" s="64"/>
      <c r="I902" s="64"/>
    </row>
    <row r="903" spans="2:9" x14ac:dyDescent="0.35">
      <c r="B903" s="56"/>
      <c r="C903" s="48"/>
      <c r="D903" s="64"/>
      <c r="E903" s="64"/>
      <c r="F903" s="64"/>
      <c r="G903" s="64"/>
      <c r="H903" s="64"/>
      <c r="I903" s="64"/>
    </row>
    <row r="904" spans="2:9" x14ac:dyDescent="0.35">
      <c r="B904" s="56"/>
      <c r="C904" s="48"/>
      <c r="D904" s="64"/>
      <c r="E904" s="64"/>
      <c r="F904" s="64"/>
      <c r="G904" s="64"/>
      <c r="H904" s="64"/>
      <c r="I904" s="64"/>
    </row>
    <row r="905" spans="2:9" x14ac:dyDescent="0.35">
      <c r="B905" s="56"/>
      <c r="C905" s="48"/>
      <c r="D905" s="64"/>
      <c r="E905" s="64"/>
      <c r="F905" s="64"/>
      <c r="G905" s="64"/>
      <c r="H905" s="64"/>
      <c r="I905" s="64"/>
    </row>
    <row r="906" spans="2:9" x14ac:dyDescent="0.35">
      <c r="B906" s="56"/>
      <c r="C906" s="48"/>
      <c r="D906" s="64"/>
      <c r="E906" s="64"/>
      <c r="F906" s="64"/>
      <c r="G906" s="64"/>
      <c r="H906" s="64"/>
      <c r="I906" s="64"/>
    </row>
    <row r="907" spans="2:9" x14ac:dyDescent="0.35">
      <c r="B907" s="56"/>
      <c r="C907" s="48"/>
      <c r="D907" s="64"/>
      <c r="E907" s="64"/>
      <c r="F907" s="64"/>
      <c r="G907" s="64"/>
      <c r="H907" s="64"/>
      <c r="I907" s="64"/>
    </row>
    <row r="908" spans="2:9" x14ac:dyDescent="0.35">
      <c r="B908" s="56"/>
      <c r="C908" s="48"/>
      <c r="D908" s="64"/>
      <c r="E908" s="64"/>
      <c r="F908" s="64"/>
      <c r="G908" s="64"/>
      <c r="H908" s="64"/>
      <c r="I908" s="64"/>
    </row>
    <row r="909" spans="2:9" x14ac:dyDescent="0.35">
      <c r="B909" s="56"/>
      <c r="C909" s="48"/>
      <c r="D909" s="64"/>
      <c r="E909" s="64"/>
      <c r="F909" s="64"/>
      <c r="G909" s="64"/>
      <c r="H909" s="64"/>
      <c r="I909" s="64"/>
    </row>
    <row r="910" spans="2:9" x14ac:dyDescent="0.35">
      <c r="B910" s="56"/>
      <c r="C910" s="48"/>
      <c r="D910" s="64"/>
      <c r="E910" s="64"/>
      <c r="F910" s="64"/>
      <c r="G910" s="64"/>
      <c r="H910" s="64"/>
      <c r="I910" s="64"/>
    </row>
    <row r="911" spans="2:9" x14ac:dyDescent="0.35">
      <c r="B911" s="56"/>
      <c r="C911" s="48"/>
      <c r="D911" s="64"/>
      <c r="E911" s="64"/>
      <c r="F911" s="64"/>
      <c r="G911" s="64"/>
      <c r="H911" s="64"/>
      <c r="I911" s="64"/>
    </row>
    <row r="912" spans="2:9" x14ac:dyDescent="0.35">
      <c r="B912" s="56"/>
      <c r="C912" s="48"/>
      <c r="D912" s="64"/>
      <c r="E912" s="64"/>
      <c r="F912" s="64"/>
      <c r="G912" s="64"/>
      <c r="H912" s="64"/>
      <c r="I912" s="64"/>
    </row>
    <row r="913" spans="2:9" x14ac:dyDescent="0.35">
      <c r="B913" s="56"/>
      <c r="C913" s="48"/>
      <c r="D913" s="64"/>
      <c r="E913" s="64"/>
      <c r="F913" s="64"/>
      <c r="G913" s="64"/>
      <c r="H913" s="64"/>
      <c r="I913" s="64"/>
    </row>
    <row r="914" spans="2:9" x14ac:dyDescent="0.35">
      <c r="B914" s="56"/>
      <c r="C914" s="48"/>
      <c r="D914" s="64"/>
      <c r="E914" s="64"/>
      <c r="F914" s="64"/>
      <c r="G914" s="64"/>
      <c r="H914" s="64"/>
      <c r="I914" s="64"/>
    </row>
    <row r="915" spans="2:9" x14ac:dyDescent="0.35">
      <c r="B915" s="56"/>
      <c r="C915" s="48"/>
      <c r="D915" s="64"/>
      <c r="E915" s="64"/>
      <c r="F915" s="64"/>
      <c r="G915" s="64"/>
      <c r="H915" s="64"/>
      <c r="I915" s="64"/>
    </row>
    <row r="916" spans="2:9" x14ac:dyDescent="0.35">
      <c r="B916" s="56"/>
      <c r="C916" s="48"/>
      <c r="D916" s="64"/>
      <c r="E916" s="64"/>
      <c r="F916" s="64"/>
      <c r="G916" s="64"/>
      <c r="H916" s="64"/>
      <c r="I916" s="64"/>
    </row>
    <row r="917" spans="2:9" x14ac:dyDescent="0.35">
      <c r="B917" s="56"/>
      <c r="C917" s="57"/>
      <c r="D917" s="58"/>
      <c r="E917" s="58"/>
      <c r="F917" s="58"/>
      <c r="G917" s="58"/>
      <c r="H917" s="58"/>
      <c r="I917" s="58"/>
    </row>
    <row r="918" spans="2:9" x14ac:dyDescent="0.35">
      <c r="B918" s="56"/>
      <c r="C918" s="57"/>
      <c r="D918" s="58"/>
      <c r="E918" s="58"/>
      <c r="F918" s="58"/>
      <c r="G918" s="58"/>
      <c r="H918" s="58"/>
      <c r="I918" s="58"/>
    </row>
    <row r="919" spans="2:9" x14ac:dyDescent="0.35">
      <c r="B919" s="56"/>
      <c r="C919" s="57"/>
      <c r="D919" s="58"/>
      <c r="E919" s="58"/>
      <c r="F919" s="58"/>
      <c r="G919" s="58"/>
      <c r="H919" s="58"/>
      <c r="I919" s="58"/>
    </row>
    <row r="920" spans="2:9" x14ac:dyDescent="0.35">
      <c r="B920" s="56"/>
      <c r="C920" s="57"/>
      <c r="D920" s="58"/>
      <c r="E920" s="58"/>
      <c r="F920" s="58"/>
      <c r="G920" s="58"/>
      <c r="H920" s="58"/>
      <c r="I920" s="58"/>
    </row>
    <row r="921" spans="2:9" x14ac:dyDescent="0.35">
      <c r="B921" s="56"/>
      <c r="C921" s="57"/>
      <c r="D921" s="58"/>
      <c r="E921" s="58"/>
      <c r="F921" s="58"/>
      <c r="G921" s="58"/>
      <c r="H921" s="58"/>
      <c r="I921" s="58"/>
    </row>
    <row r="922" spans="2:9" x14ac:dyDescent="0.35">
      <c r="B922" s="56"/>
      <c r="C922" s="57"/>
      <c r="D922" s="58"/>
      <c r="E922" s="58"/>
      <c r="F922" s="58"/>
      <c r="G922" s="58"/>
      <c r="H922" s="58"/>
      <c r="I922" s="58"/>
    </row>
    <row r="923" spans="2:9" x14ac:dyDescent="0.35">
      <c r="B923" s="56"/>
      <c r="C923" s="57"/>
      <c r="D923" s="58"/>
      <c r="E923" s="58"/>
      <c r="F923" s="58"/>
      <c r="G923" s="58"/>
      <c r="H923" s="58"/>
      <c r="I923" s="58"/>
    </row>
    <row r="924" spans="2:9" x14ac:dyDescent="0.35">
      <c r="B924" s="56"/>
      <c r="C924" s="57"/>
      <c r="D924" s="58"/>
      <c r="E924" s="58"/>
      <c r="F924" s="58"/>
      <c r="G924" s="58"/>
      <c r="H924" s="58"/>
      <c r="I924" s="58"/>
    </row>
    <row r="925" spans="2:9" x14ac:dyDescent="0.35">
      <c r="B925" s="56"/>
      <c r="C925" s="57"/>
      <c r="D925" s="58"/>
      <c r="E925" s="58"/>
      <c r="F925" s="58"/>
      <c r="G925" s="58"/>
      <c r="H925" s="58"/>
      <c r="I925" s="58"/>
    </row>
    <row r="926" spans="2:9" x14ac:dyDescent="0.35">
      <c r="B926" s="56"/>
      <c r="C926" s="57"/>
      <c r="D926" s="58"/>
      <c r="E926" s="58"/>
      <c r="F926" s="58"/>
      <c r="G926" s="58"/>
      <c r="H926" s="58"/>
      <c r="I926" s="58"/>
    </row>
    <row r="927" spans="2:9" x14ac:dyDescent="0.35">
      <c r="B927" s="56"/>
      <c r="C927" s="57"/>
      <c r="D927" s="58"/>
      <c r="E927" s="58"/>
      <c r="F927" s="58"/>
      <c r="G927" s="58"/>
      <c r="H927" s="58"/>
      <c r="I927" s="58"/>
    </row>
    <row r="928" spans="2:9" x14ac:dyDescent="0.35">
      <c r="B928" s="56"/>
      <c r="C928" s="57"/>
      <c r="D928" s="58"/>
      <c r="E928" s="58"/>
      <c r="F928" s="58"/>
      <c r="G928" s="58"/>
      <c r="H928" s="58"/>
      <c r="I928" s="58"/>
    </row>
    <row r="929" spans="2:9" x14ac:dyDescent="0.35">
      <c r="B929" s="56"/>
      <c r="C929" s="57"/>
      <c r="D929" s="58"/>
      <c r="E929" s="58"/>
      <c r="F929" s="58"/>
      <c r="G929" s="58"/>
      <c r="H929" s="58"/>
      <c r="I929" s="58"/>
    </row>
    <row r="930" spans="2:9" x14ac:dyDescent="0.35">
      <c r="B930" s="56"/>
      <c r="C930" s="57"/>
      <c r="D930" s="58"/>
      <c r="E930" s="58"/>
      <c r="F930" s="58"/>
      <c r="G930" s="58"/>
      <c r="H930" s="58"/>
      <c r="I930" s="58"/>
    </row>
    <row r="931" spans="2:9" x14ac:dyDescent="0.35">
      <c r="B931" s="56"/>
      <c r="C931" s="57"/>
      <c r="D931" s="58"/>
      <c r="E931" s="58"/>
      <c r="F931" s="58"/>
      <c r="G931" s="58"/>
      <c r="H931" s="58"/>
      <c r="I931" s="58"/>
    </row>
    <row r="932" spans="2:9" x14ac:dyDescent="0.35">
      <c r="B932" s="56"/>
      <c r="C932" s="57"/>
      <c r="D932" s="58"/>
      <c r="E932" s="58"/>
      <c r="F932" s="58"/>
      <c r="G932" s="58"/>
      <c r="H932" s="58"/>
      <c r="I932" s="58"/>
    </row>
    <row r="933" spans="2:9" x14ac:dyDescent="0.35">
      <c r="B933" s="56"/>
      <c r="C933" s="57"/>
      <c r="D933" s="58"/>
      <c r="E933" s="58"/>
      <c r="F933" s="58"/>
      <c r="G933" s="58"/>
      <c r="H933" s="58"/>
      <c r="I933" s="58"/>
    </row>
    <row r="934" spans="2:9" x14ac:dyDescent="0.35">
      <c r="B934" s="56"/>
      <c r="C934" s="57"/>
      <c r="D934" s="58"/>
      <c r="E934" s="58"/>
      <c r="F934" s="58"/>
      <c r="G934" s="58"/>
      <c r="H934" s="58"/>
      <c r="I934" s="58"/>
    </row>
    <row r="935" spans="2:9" x14ac:dyDescent="0.35">
      <c r="B935" s="56"/>
      <c r="C935" s="57"/>
      <c r="D935" s="58"/>
      <c r="E935" s="58"/>
      <c r="F935" s="58"/>
      <c r="G935" s="58"/>
      <c r="H935" s="58"/>
      <c r="I935" s="58"/>
    </row>
    <row r="936" spans="2:9" x14ac:dyDescent="0.35">
      <c r="B936" s="56"/>
      <c r="C936" s="57"/>
      <c r="D936" s="58"/>
      <c r="E936" s="58"/>
      <c r="F936" s="58"/>
      <c r="G936" s="58"/>
      <c r="H936" s="58"/>
      <c r="I936" s="58"/>
    </row>
    <row r="937" spans="2:9" x14ac:dyDescent="0.35">
      <c r="B937" s="56"/>
      <c r="C937" s="57"/>
      <c r="D937" s="58"/>
      <c r="E937" s="58"/>
      <c r="F937" s="58"/>
      <c r="G937" s="58"/>
      <c r="H937" s="58"/>
      <c r="I937" s="58"/>
    </row>
    <row r="938" spans="2:9" x14ac:dyDescent="0.35">
      <c r="B938" s="56"/>
      <c r="C938" s="57"/>
      <c r="D938" s="58"/>
      <c r="E938" s="58"/>
      <c r="F938" s="58"/>
      <c r="G938" s="58"/>
      <c r="H938" s="58"/>
      <c r="I938" s="58"/>
    </row>
    <row r="939" spans="2:9" x14ac:dyDescent="0.35">
      <c r="B939" s="56"/>
      <c r="C939" s="57"/>
      <c r="D939" s="58"/>
      <c r="E939" s="58"/>
      <c r="F939" s="58"/>
      <c r="G939" s="58"/>
      <c r="H939" s="58"/>
      <c r="I939" s="58"/>
    </row>
    <row r="940" spans="2:9" x14ac:dyDescent="0.35">
      <c r="B940" s="56"/>
      <c r="C940" s="57"/>
      <c r="D940" s="58"/>
      <c r="E940" s="58"/>
      <c r="F940" s="58"/>
      <c r="G940" s="58"/>
      <c r="H940" s="58"/>
      <c r="I940" s="58"/>
    </row>
    <row r="941" spans="2:9" x14ac:dyDescent="0.35">
      <c r="B941" s="56"/>
      <c r="C941" s="48"/>
      <c r="D941" s="58"/>
      <c r="E941" s="58"/>
      <c r="F941" s="58"/>
      <c r="G941" s="58"/>
      <c r="H941" s="58"/>
      <c r="I941" s="58"/>
    </row>
    <row r="942" spans="2:9" x14ac:dyDescent="0.35">
      <c r="B942" s="56"/>
      <c r="C942" s="63"/>
      <c r="D942" s="58"/>
      <c r="E942" s="58"/>
      <c r="F942" s="58"/>
      <c r="G942" s="58"/>
      <c r="H942" s="58"/>
      <c r="I942" s="58"/>
    </row>
    <row r="943" spans="2:9" x14ac:dyDescent="0.35">
      <c r="B943" s="56"/>
      <c r="C943" s="48"/>
      <c r="D943" s="58"/>
      <c r="E943" s="58"/>
      <c r="F943" s="58"/>
      <c r="G943" s="58"/>
      <c r="H943" s="58"/>
      <c r="I943" s="58"/>
    </row>
    <row r="944" spans="2:9" x14ac:dyDescent="0.35">
      <c r="B944" s="56"/>
      <c r="C944" s="48"/>
      <c r="D944" s="58"/>
      <c r="E944" s="58"/>
      <c r="F944" s="58"/>
      <c r="G944" s="58"/>
      <c r="H944" s="58"/>
      <c r="I944" s="58"/>
    </row>
    <row r="945" spans="2:9" x14ac:dyDescent="0.35">
      <c r="B945" s="56"/>
      <c r="C945" s="48"/>
      <c r="D945" s="58"/>
      <c r="E945" s="58"/>
      <c r="F945" s="58"/>
      <c r="G945" s="58"/>
      <c r="H945" s="58"/>
      <c r="I945" s="58"/>
    </row>
    <row r="946" spans="2:9" x14ac:dyDescent="0.35">
      <c r="B946" s="56"/>
      <c r="C946" s="48"/>
      <c r="D946" s="58"/>
      <c r="E946" s="58"/>
      <c r="F946" s="58"/>
      <c r="G946" s="58"/>
      <c r="H946" s="58"/>
      <c r="I946" s="58"/>
    </row>
    <row r="947" spans="2:9" x14ac:dyDescent="0.35">
      <c r="B947" s="56"/>
      <c r="C947" s="48"/>
      <c r="D947" s="58"/>
      <c r="E947" s="58"/>
      <c r="F947" s="58"/>
      <c r="G947" s="58"/>
      <c r="H947" s="58"/>
      <c r="I947" s="58"/>
    </row>
    <row r="948" spans="2:9" x14ac:dyDescent="0.35">
      <c r="B948" s="56"/>
      <c r="C948" s="48"/>
      <c r="D948" s="58"/>
      <c r="E948" s="58"/>
      <c r="F948" s="58"/>
      <c r="G948" s="58"/>
      <c r="H948" s="58"/>
      <c r="I948" s="58"/>
    </row>
    <row r="949" spans="2:9" x14ac:dyDescent="0.35">
      <c r="B949" s="56"/>
      <c r="C949" s="48"/>
      <c r="D949" s="58"/>
      <c r="E949" s="58"/>
      <c r="F949" s="58"/>
      <c r="G949" s="58"/>
      <c r="H949" s="58"/>
      <c r="I949" s="58"/>
    </row>
    <row r="950" spans="2:9" x14ac:dyDescent="0.35">
      <c r="B950" s="56"/>
      <c r="C950" s="48"/>
      <c r="D950" s="58"/>
      <c r="E950" s="58"/>
      <c r="F950" s="58"/>
      <c r="G950" s="58"/>
      <c r="H950" s="58"/>
      <c r="I950" s="58"/>
    </row>
    <row r="951" spans="2:9" x14ac:dyDescent="0.35">
      <c r="B951" s="56"/>
      <c r="C951" s="48"/>
      <c r="D951" s="58"/>
      <c r="E951" s="58"/>
      <c r="F951" s="58"/>
      <c r="G951" s="58"/>
      <c r="H951" s="58"/>
      <c r="I951" s="58"/>
    </row>
    <row r="952" spans="2:9" x14ac:dyDescent="0.35">
      <c r="B952" s="56"/>
      <c r="C952" s="48"/>
      <c r="D952" s="58"/>
      <c r="E952" s="58"/>
      <c r="F952" s="58"/>
      <c r="G952" s="58"/>
      <c r="H952" s="58"/>
      <c r="I952" s="58"/>
    </row>
    <row r="953" spans="2:9" x14ac:dyDescent="0.35">
      <c r="B953" s="56"/>
      <c r="C953" s="48"/>
      <c r="D953" s="58"/>
      <c r="E953" s="58"/>
      <c r="F953" s="58"/>
      <c r="G953" s="58"/>
      <c r="H953" s="58"/>
      <c r="I953" s="58"/>
    </row>
    <row r="954" spans="2:9" x14ac:dyDescent="0.35">
      <c r="B954" s="56"/>
      <c r="C954" s="48"/>
      <c r="D954" s="64"/>
      <c r="E954" s="64"/>
      <c r="F954" s="64"/>
      <c r="G954" s="64"/>
      <c r="H954" s="64"/>
      <c r="I954" s="64"/>
    </row>
    <row r="955" spans="2:9" x14ac:dyDescent="0.35">
      <c r="B955" s="56"/>
      <c r="C955" s="48"/>
      <c r="D955" s="64"/>
      <c r="E955" s="64"/>
      <c r="F955" s="64"/>
      <c r="G955" s="64"/>
      <c r="H955" s="64"/>
      <c r="I955" s="64"/>
    </row>
    <row r="956" spans="2:9" x14ac:dyDescent="0.35">
      <c r="B956" s="56"/>
      <c r="C956" s="48"/>
      <c r="D956" s="64"/>
      <c r="E956" s="64"/>
      <c r="F956" s="64"/>
      <c r="G956" s="64"/>
      <c r="H956" s="64"/>
      <c r="I956" s="64"/>
    </row>
    <row r="957" spans="2:9" x14ac:dyDescent="0.35">
      <c r="B957" s="56"/>
      <c r="C957" s="48"/>
      <c r="D957" s="64"/>
      <c r="E957" s="64"/>
      <c r="F957" s="64"/>
      <c r="G957" s="64"/>
      <c r="H957" s="64"/>
      <c r="I957" s="64"/>
    </row>
    <row r="958" spans="2:9" x14ac:dyDescent="0.35">
      <c r="B958" s="56"/>
      <c r="C958" s="48"/>
      <c r="D958" s="64"/>
      <c r="E958" s="64"/>
      <c r="F958" s="64"/>
      <c r="G958" s="64"/>
      <c r="H958" s="64"/>
      <c r="I958" s="64"/>
    </row>
    <row r="959" spans="2:9" x14ac:dyDescent="0.35">
      <c r="B959" s="56"/>
      <c r="C959" s="48"/>
      <c r="D959" s="64"/>
      <c r="E959" s="64"/>
      <c r="F959" s="64"/>
      <c r="G959" s="64"/>
      <c r="H959" s="64"/>
      <c r="I959" s="64"/>
    </row>
    <row r="960" spans="2:9" x14ac:dyDescent="0.35">
      <c r="B960" s="56"/>
      <c r="C960" s="48"/>
      <c r="D960" s="64"/>
      <c r="E960" s="64"/>
      <c r="F960" s="64"/>
      <c r="G960" s="64"/>
      <c r="H960" s="64"/>
      <c r="I960" s="64"/>
    </row>
    <row r="961" spans="2:9" x14ac:dyDescent="0.35">
      <c r="B961" s="56"/>
      <c r="C961" s="48"/>
      <c r="D961" s="64"/>
      <c r="E961" s="64"/>
      <c r="F961" s="64"/>
      <c r="G961" s="64"/>
      <c r="H961" s="64"/>
      <c r="I961" s="64"/>
    </row>
    <row r="962" spans="2:9" x14ac:dyDescent="0.35">
      <c r="B962" s="56"/>
      <c r="C962" s="48"/>
      <c r="D962" s="64"/>
      <c r="E962" s="64"/>
      <c r="F962" s="64"/>
      <c r="G962" s="64"/>
      <c r="H962" s="64"/>
      <c r="I962" s="64"/>
    </row>
    <row r="963" spans="2:9" x14ac:dyDescent="0.35">
      <c r="B963" s="56"/>
      <c r="C963" s="48"/>
      <c r="D963" s="64"/>
      <c r="E963" s="64"/>
      <c r="F963" s="64"/>
      <c r="G963" s="64"/>
      <c r="H963" s="64"/>
      <c r="I963" s="64"/>
    </row>
    <row r="964" spans="2:9" x14ac:dyDescent="0.35">
      <c r="B964" s="56"/>
      <c r="C964" s="48"/>
      <c r="D964" s="64"/>
      <c r="E964" s="64"/>
      <c r="F964" s="64"/>
      <c r="G964" s="64"/>
      <c r="H964" s="64"/>
      <c r="I964" s="64"/>
    </row>
    <row r="965" spans="2:9" x14ac:dyDescent="0.35">
      <c r="B965" s="56"/>
      <c r="C965" s="48"/>
      <c r="D965" s="64"/>
      <c r="E965" s="64"/>
      <c r="F965" s="64"/>
      <c r="G965" s="64"/>
      <c r="H965" s="64"/>
      <c r="I965" s="64"/>
    </row>
    <row r="966" spans="2:9" x14ac:dyDescent="0.35">
      <c r="B966" s="56"/>
      <c r="C966" s="48"/>
      <c r="D966" s="64"/>
      <c r="E966" s="64"/>
      <c r="F966" s="64"/>
      <c r="G966" s="64"/>
      <c r="H966" s="64"/>
      <c r="I966" s="64"/>
    </row>
    <row r="967" spans="2:9" x14ac:dyDescent="0.35">
      <c r="B967" s="56"/>
      <c r="C967" s="48"/>
      <c r="D967" s="64"/>
      <c r="E967" s="64"/>
      <c r="F967" s="64"/>
      <c r="G967" s="64"/>
      <c r="H967" s="64"/>
      <c r="I967" s="64"/>
    </row>
    <row r="968" spans="2:9" x14ac:dyDescent="0.35">
      <c r="B968" s="56"/>
      <c r="C968" s="48"/>
      <c r="D968" s="64"/>
      <c r="E968" s="64"/>
      <c r="F968" s="64"/>
      <c r="G968" s="64"/>
      <c r="H968" s="64"/>
      <c r="I968" s="64"/>
    </row>
    <row r="969" spans="2:9" x14ac:dyDescent="0.35">
      <c r="B969" s="56"/>
      <c r="C969" s="48"/>
      <c r="D969" s="64"/>
      <c r="E969" s="64"/>
      <c r="F969" s="64"/>
      <c r="G969" s="64"/>
      <c r="H969" s="64"/>
      <c r="I969" s="64"/>
    </row>
    <row r="970" spans="2:9" x14ac:dyDescent="0.35">
      <c r="B970" s="56"/>
      <c r="C970" s="48"/>
      <c r="D970" s="64"/>
      <c r="E970" s="64"/>
      <c r="F970" s="64"/>
      <c r="G970" s="64"/>
      <c r="H970" s="64"/>
      <c r="I970" s="64"/>
    </row>
    <row r="971" spans="2:9" x14ac:dyDescent="0.35">
      <c r="B971" s="56"/>
      <c r="C971" s="48"/>
      <c r="D971" s="64"/>
      <c r="E971" s="64"/>
      <c r="F971" s="64"/>
      <c r="G971" s="64"/>
      <c r="H971" s="64"/>
      <c r="I971" s="64"/>
    </row>
    <row r="972" spans="2:9" x14ac:dyDescent="0.35">
      <c r="B972" s="56"/>
      <c r="C972" s="48"/>
      <c r="D972" s="64"/>
      <c r="E972" s="64"/>
      <c r="F972" s="64"/>
      <c r="G972" s="64"/>
      <c r="H972" s="64"/>
      <c r="I972" s="64"/>
    </row>
    <row r="973" spans="2:9" x14ac:dyDescent="0.35">
      <c r="B973" s="56"/>
      <c r="C973" s="48"/>
      <c r="D973" s="64"/>
      <c r="E973" s="64"/>
      <c r="F973" s="64"/>
      <c r="G973" s="64"/>
      <c r="H973" s="64"/>
      <c r="I973" s="64"/>
    </row>
    <row r="974" spans="2:9" x14ac:dyDescent="0.35">
      <c r="B974" s="56"/>
      <c r="C974" s="57"/>
      <c r="D974" s="58"/>
      <c r="E974" s="58"/>
      <c r="F974" s="58"/>
      <c r="G974" s="58"/>
      <c r="H974" s="58"/>
      <c r="I974" s="58"/>
    </row>
    <row r="975" spans="2:9" x14ac:dyDescent="0.35">
      <c r="B975" s="56"/>
      <c r="C975" s="57"/>
      <c r="D975" s="58"/>
      <c r="E975" s="58"/>
      <c r="F975" s="58"/>
      <c r="G975" s="58"/>
      <c r="H975" s="58"/>
      <c r="I975" s="58"/>
    </row>
    <row r="976" spans="2:9" x14ac:dyDescent="0.35">
      <c r="B976" s="56"/>
      <c r="C976" s="57"/>
      <c r="D976" s="58"/>
      <c r="E976" s="58"/>
      <c r="F976" s="58"/>
      <c r="G976" s="58"/>
      <c r="H976" s="58"/>
      <c r="I976" s="58"/>
    </row>
    <row r="977" spans="2:9" x14ac:dyDescent="0.35">
      <c r="B977" s="56"/>
      <c r="C977" s="57"/>
      <c r="D977" s="58"/>
      <c r="E977" s="58"/>
      <c r="F977" s="58"/>
      <c r="G977" s="58"/>
      <c r="H977" s="58"/>
      <c r="I977" s="58"/>
    </row>
    <row r="978" spans="2:9" x14ac:dyDescent="0.35">
      <c r="B978" s="56"/>
      <c r="C978" s="57"/>
      <c r="D978" s="58"/>
      <c r="E978" s="58"/>
      <c r="F978" s="58"/>
      <c r="G978" s="58"/>
      <c r="H978" s="58"/>
      <c r="I978" s="58"/>
    </row>
    <row r="979" spans="2:9" x14ac:dyDescent="0.35">
      <c r="B979" s="56"/>
      <c r="C979" s="57"/>
      <c r="D979" s="58"/>
      <c r="E979" s="58"/>
      <c r="F979" s="58"/>
      <c r="G979" s="58"/>
      <c r="H979" s="58"/>
      <c r="I979" s="58"/>
    </row>
    <row r="980" spans="2:9" x14ac:dyDescent="0.35">
      <c r="B980" s="56"/>
      <c r="C980" s="57"/>
      <c r="D980" s="58"/>
      <c r="E980" s="58"/>
      <c r="F980" s="58"/>
      <c r="G980" s="58"/>
      <c r="H980" s="58"/>
      <c r="I980" s="58"/>
    </row>
    <row r="981" spans="2:9" x14ac:dyDescent="0.35">
      <c r="B981" s="56"/>
      <c r="C981" s="57"/>
      <c r="D981" s="58"/>
      <c r="E981" s="58"/>
      <c r="F981" s="58"/>
      <c r="G981" s="58"/>
      <c r="H981" s="58"/>
      <c r="I981" s="58"/>
    </row>
    <row r="982" spans="2:9" x14ac:dyDescent="0.35">
      <c r="B982" s="56"/>
      <c r="C982" s="57"/>
      <c r="D982" s="58"/>
      <c r="E982" s="58"/>
      <c r="F982" s="58"/>
      <c r="G982" s="58"/>
      <c r="H982" s="58"/>
      <c r="I982" s="58"/>
    </row>
    <row r="983" spans="2:9" x14ac:dyDescent="0.35">
      <c r="B983" s="56"/>
      <c r="C983" s="57"/>
      <c r="D983" s="58"/>
      <c r="E983" s="58"/>
      <c r="F983" s="58"/>
      <c r="G983" s="58"/>
      <c r="H983" s="58"/>
      <c r="I983" s="58"/>
    </row>
    <row r="984" spans="2:9" x14ac:dyDescent="0.35">
      <c r="B984" s="56"/>
      <c r="C984" s="57"/>
      <c r="D984" s="58"/>
      <c r="E984" s="58"/>
      <c r="F984" s="58"/>
      <c r="G984" s="58"/>
      <c r="H984" s="58"/>
      <c r="I984" s="58"/>
    </row>
    <row r="985" spans="2:9" x14ac:dyDescent="0.35">
      <c r="B985" s="56"/>
      <c r="C985" s="57"/>
      <c r="D985" s="58"/>
      <c r="E985" s="58"/>
      <c r="F985" s="58"/>
      <c r="G985" s="58"/>
      <c r="H985" s="58"/>
      <c r="I985" s="58"/>
    </row>
    <row r="986" spans="2:9" x14ac:dyDescent="0.35">
      <c r="B986" s="56"/>
      <c r="C986" s="57"/>
      <c r="D986" s="58"/>
      <c r="E986" s="58"/>
      <c r="F986" s="58"/>
      <c r="G986" s="58"/>
      <c r="H986" s="58"/>
      <c r="I986" s="58"/>
    </row>
    <row r="987" spans="2:9" x14ac:dyDescent="0.35">
      <c r="B987" s="56"/>
      <c r="C987" s="57"/>
      <c r="D987" s="58"/>
      <c r="E987" s="58"/>
      <c r="F987" s="58"/>
      <c r="G987" s="58"/>
      <c r="H987" s="58"/>
      <c r="I987" s="58"/>
    </row>
    <row r="988" spans="2:9" x14ac:dyDescent="0.35">
      <c r="B988" s="56"/>
      <c r="C988" s="57"/>
      <c r="D988" s="58"/>
      <c r="E988" s="58"/>
      <c r="F988" s="58"/>
      <c r="G988" s="58"/>
      <c r="H988" s="58"/>
      <c r="I988" s="58"/>
    </row>
    <row r="989" spans="2:9" x14ac:dyDescent="0.35">
      <c r="B989" s="56"/>
      <c r="C989" s="57"/>
      <c r="D989" s="58"/>
      <c r="E989" s="58"/>
      <c r="F989" s="58"/>
      <c r="G989" s="58"/>
      <c r="H989" s="58"/>
      <c r="I989" s="58"/>
    </row>
    <row r="990" spans="2:9" x14ac:dyDescent="0.35">
      <c r="B990" s="56"/>
      <c r="C990" s="57"/>
      <c r="D990" s="58"/>
      <c r="E990" s="58"/>
      <c r="F990" s="58"/>
      <c r="G990" s="58"/>
      <c r="H990" s="58"/>
      <c r="I990" s="58"/>
    </row>
    <row r="991" spans="2:9" x14ac:dyDescent="0.35">
      <c r="B991" s="56"/>
      <c r="C991" s="57"/>
      <c r="D991" s="58"/>
      <c r="E991" s="58"/>
      <c r="F991" s="58"/>
      <c r="G991" s="58"/>
      <c r="H991" s="58"/>
      <c r="I991" s="58"/>
    </row>
    <row r="992" spans="2:9" x14ac:dyDescent="0.35">
      <c r="B992" s="56"/>
      <c r="C992" s="57"/>
      <c r="D992" s="58"/>
      <c r="E992" s="58"/>
      <c r="F992" s="58"/>
      <c r="G992" s="58"/>
      <c r="H992" s="58"/>
      <c r="I992" s="58"/>
    </row>
    <row r="993" spans="2:9" x14ac:dyDescent="0.35">
      <c r="B993" s="56"/>
      <c r="C993" s="57"/>
      <c r="D993" s="58"/>
      <c r="E993" s="58"/>
      <c r="F993" s="58"/>
      <c r="G993" s="58"/>
      <c r="H993" s="58"/>
      <c r="I993" s="58"/>
    </row>
    <row r="994" spans="2:9" x14ac:dyDescent="0.35">
      <c r="B994" s="56"/>
      <c r="C994" s="57"/>
      <c r="D994" s="58"/>
      <c r="E994" s="58"/>
      <c r="F994" s="58"/>
      <c r="G994" s="58"/>
      <c r="H994" s="58"/>
      <c r="I994" s="58"/>
    </row>
    <row r="995" spans="2:9" x14ac:dyDescent="0.35">
      <c r="B995" s="56"/>
      <c r="C995" s="57"/>
      <c r="D995" s="58"/>
      <c r="E995" s="58"/>
      <c r="F995" s="58"/>
      <c r="G995" s="58"/>
      <c r="H995" s="58"/>
      <c r="I995" s="58"/>
    </row>
    <row r="996" spans="2:9" x14ac:dyDescent="0.35">
      <c r="B996" s="56"/>
      <c r="C996" s="57"/>
      <c r="D996" s="58"/>
      <c r="E996" s="58"/>
      <c r="F996" s="58"/>
      <c r="G996" s="58"/>
      <c r="H996" s="58"/>
      <c r="I996" s="58"/>
    </row>
    <row r="997" spans="2:9" x14ac:dyDescent="0.35">
      <c r="B997" s="56"/>
      <c r="C997" s="57"/>
      <c r="D997" s="58"/>
      <c r="E997" s="58"/>
      <c r="F997" s="58"/>
      <c r="G997" s="58"/>
      <c r="H997" s="58"/>
      <c r="I997" s="58"/>
    </row>
    <row r="998" spans="2:9" x14ac:dyDescent="0.35">
      <c r="B998" s="56"/>
      <c r="C998" s="48"/>
      <c r="D998" s="58"/>
      <c r="E998" s="58"/>
      <c r="F998" s="58"/>
      <c r="G998" s="58"/>
      <c r="H998" s="58"/>
      <c r="I998" s="58"/>
    </row>
    <row r="999" spans="2:9" x14ac:dyDescent="0.35">
      <c r="B999" s="56"/>
      <c r="C999" s="63"/>
      <c r="D999" s="58"/>
      <c r="E999" s="58"/>
      <c r="F999" s="58"/>
      <c r="G999" s="58"/>
      <c r="H999" s="58"/>
      <c r="I999" s="58"/>
    </row>
    <row r="1000" spans="2:9" x14ac:dyDescent="0.35">
      <c r="B1000" s="56"/>
      <c r="C1000" s="48"/>
      <c r="D1000" s="58"/>
      <c r="E1000" s="58"/>
      <c r="F1000" s="58"/>
      <c r="G1000" s="58"/>
      <c r="H1000" s="58"/>
      <c r="I1000" s="58"/>
    </row>
    <row r="1001" spans="2:9" x14ac:dyDescent="0.35">
      <c r="B1001" s="56"/>
      <c r="C1001" s="48"/>
      <c r="D1001" s="58"/>
      <c r="E1001" s="58"/>
      <c r="F1001" s="58"/>
      <c r="G1001" s="58"/>
      <c r="H1001" s="58"/>
      <c r="I1001" s="58"/>
    </row>
    <row r="1002" spans="2:9" x14ac:dyDescent="0.35">
      <c r="B1002" s="56"/>
      <c r="C1002" s="48"/>
      <c r="D1002" s="58"/>
      <c r="E1002" s="58"/>
      <c r="F1002" s="58"/>
      <c r="G1002" s="58"/>
      <c r="H1002" s="58"/>
      <c r="I1002" s="58"/>
    </row>
    <row r="1003" spans="2:9" x14ac:dyDescent="0.35">
      <c r="B1003" s="56"/>
      <c r="C1003" s="48"/>
      <c r="D1003" s="58"/>
      <c r="E1003" s="58"/>
      <c r="F1003" s="58"/>
      <c r="G1003" s="58"/>
      <c r="H1003" s="58"/>
      <c r="I1003" s="58"/>
    </row>
    <row r="1004" spans="2:9" x14ac:dyDescent="0.35">
      <c r="B1004" s="56"/>
      <c r="C1004" s="48"/>
      <c r="D1004" s="58"/>
      <c r="E1004" s="58"/>
      <c r="F1004" s="58"/>
      <c r="G1004" s="58"/>
      <c r="H1004" s="58"/>
      <c r="I1004" s="58"/>
    </row>
    <row r="1005" spans="2:9" x14ac:dyDescent="0.35">
      <c r="B1005" s="56"/>
      <c r="C1005" s="48"/>
      <c r="D1005" s="58"/>
      <c r="E1005" s="58"/>
      <c r="F1005" s="58"/>
      <c r="G1005" s="58"/>
      <c r="H1005" s="58"/>
      <c r="I1005" s="58"/>
    </row>
    <row r="1006" spans="2:9" x14ac:dyDescent="0.35">
      <c r="B1006" s="56"/>
      <c r="C1006" s="48"/>
      <c r="D1006" s="58"/>
      <c r="E1006" s="58"/>
      <c r="F1006" s="58"/>
      <c r="G1006" s="58"/>
      <c r="H1006" s="58"/>
      <c r="I1006" s="58"/>
    </row>
    <row r="1007" spans="2:9" x14ac:dyDescent="0.35">
      <c r="B1007" s="56"/>
      <c r="C1007" s="48"/>
      <c r="D1007" s="58"/>
      <c r="E1007" s="58"/>
      <c r="F1007" s="58"/>
      <c r="G1007" s="58"/>
      <c r="H1007" s="58"/>
      <c r="I1007" s="58"/>
    </row>
    <row r="1008" spans="2:9" x14ac:dyDescent="0.35">
      <c r="B1008" s="56"/>
      <c r="C1008" s="48"/>
      <c r="D1008" s="58"/>
      <c r="E1008" s="58"/>
      <c r="F1008" s="58"/>
      <c r="G1008" s="58"/>
      <c r="H1008" s="58"/>
      <c r="I1008" s="58"/>
    </row>
    <row r="1009" spans="2:9" x14ac:dyDescent="0.35">
      <c r="B1009" s="56"/>
      <c r="C1009" s="48"/>
      <c r="D1009" s="58"/>
      <c r="E1009" s="58"/>
      <c r="F1009" s="58"/>
      <c r="G1009" s="58"/>
      <c r="H1009" s="58"/>
      <c r="I1009" s="58"/>
    </row>
    <row r="1010" spans="2:9" x14ac:dyDescent="0.35">
      <c r="B1010" s="56"/>
      <c r="C1010" s="48"/>
      <c r="D1010" s="58"/>
      <c r="E1010" s="58"/>
      <c r="F1010" s="58"/>
      <c r="G1010" s="58"/>
      <c r="H1010" s="58"/>
      <c r="I1010" s="58"/>
    </row>
    <row r="1011" spans="2:9" x14ac:dyDescent="0.35">
      <c r="B1011" s="56"/>
      <c r="C1011" s="48"/>
      <c r="D1011" s="64"/>
      <c r="E1011" s="64"/>
      <c r="F1011" s="64"/>
      <c r="G1011" s="64"/>
      <c r="H1011" s="64"/>
      <c r="I1011" s="64"/>
    </row>
    <row r="1012" spans="2:9" x14ac:dyDescent="0.35">
      <c r="B1012" s="56"/>
      <c r="C1012" s="48"/>
      <c r="D1012" s="64"/>
      <c r="E1012" s="64"/>
      <c r="F1012" s="64"/>
      <c r="G1012" s="64"/>
      <c r="H1012" s="64"/>
      <c r="I1012" s="64"/>
    </row>
    <row r="1013" spans="2:9" x14ac:dyDescent="0.35">
      <c r="B1013" s="56"/>
      <c r="C1013" s="48"/>
      <c r="D1013" s="64"/>
      <c r="E1013" s="64"/>
      <c r="F1013" s="64"/>
      <c r="G1013" s="64"/>
      <c r="H1013" s="64"/>
      <c r="I1013" s="64"/>
    </row>
    <row r="1014" spans="2:9" x14ac:dyDescent="0.35">
      <c r="B1014" s="56"/>
      <c r="C1014" s="48"/>
      <c r="D1014" s="64"/>
      <c r="E1014" s="64"/>
      <c r="F1014" s="64"/>
      <c r="G1014" s="64"/>
      <c r="H1014" s="64"/>
      <c r="I1014" s="64"/>
    </row>
    <row r="1015" spans="2:9" x14ac:dyDescent="0.35">
      <c r="B1015" s="56"/>
      <c r="C1015" s="48"/>
      <c r="D1015" s="64"/>
      <c r="E1015" s="64"/>
      <c r="F1015" s="64"/>
      <c r="G1015" s="64"/>
      <c r="H1015" s="64"/>
      <c r="I1015" s="64"/>
    </row>
    <row r="1016" spans="2:9" x14ac:dyDescent="0.35">
      <c r="B1016" s="56"/>
      <c r="C1016" s="48"/>
      <c r="D1016" s="64"/>
      <c r="E1016" s="64"/>
      <c r="F1016" s="64"/>
      <c r="G1016" s="64"/>
      <c r="H1016" s="64"/>
      <c r="I1016" s="64"/>
    </row>
    <row r="1017" spans="2:9" x14ac:dyDescent="0.35">
      <c r="B1017" s="56"/>
      <c r="C1017" s="48"/>
      <c r="D1017" s="64"/>
      <c r="E1017" s="64"/>
      <c r="F1017" s="64"/>
      <c r="G1017" s="64"/>
      <c r="H1017" s="64"/>
      <c r="I1017" s="64"/>
    </row>
    <row r="1018" spans="2:9" x14ac:dyDescent="0.35">
      <c r="B1018" s="56"/>
      <c r="C1018" s="48"/>
      <c r="D1018" s="64"/>
      <c r="E1018" s="64"/>
      <c r="F1018" s="64"/>
      <c r="G1018" s="64"/>
      <c r="H1018" s="64"/>
      <c r="I1018" s="64"/>
    </row>
    <row r="1019" spans="2:9" x14ac:dyDescent="0.35">
      <c r="B1019" s="56"/>
      <c r="C1019" s="48"/>
      <c r="D1019" s="64"/>
      <c r="E1019" s="64"/>
      <c r="F1019" s="64"/>
      <c r="G1019" s="64"/>
      <c r="H1019" s="64"/>
      <c r="I1019" s="64"/>
    </row>
    <row r="1020" spans="2:9" x14ac:dyDescent="0.35">
      <c r="B1020" s="56"/>
      <c r="C1020" s="48"/>
      <c r="D1020" s="64"/>
      <c r="E1020" s="64"/>
      <c r="F1020" s="64"/>
      <c r="G1020" s="64"/>
      <c r="H1020" s="64"/>
      <c r="I1020" s="64"/>
    </row>
    <row r="1021" spans="2:9" x14ac:dyDescent="0.35">
      <c r="B1021" s="56"/>
      <c r="C1021" s="48"/>
      <c r="D1021" s="64"/>
      <c r="E1021" s="64"/>
      <c r="F1021" s="64"/>
      <c r="G1021" s="64"/>
      <c r="H1021" s="64"/>
      <c r="I1021" s="64"/>
    </row>
    <row r="1022" spans="2:9" x14ac:dyDescent="0.35">
      <c r="B1022" s="56"/>
      <c r="C1022" s="48"/>
      <c r="D1022" s="64"/>
      <c r="E1022" s="64"/>
      <c r="F1022" s="64"/>
      <c r="G1022" s="64"/>
      <c r="H1022" s="64"/>
      <c r="I1022" s="64"/>
    </row>
    <row r="1023" spans="2:9" x14ac:dyDescent="0.35">
      <c r="B1023" s="56"/>
      <c r="C1023" s="48"/>
      <c r="D1023" s="64"/>
      <c r="E1023" s="64"/>
      <c r="F1023" s="64"/>
      <c r="G1023" s="64"/>
      <c r="H1023" s="64"/>
      <c r="I1023" s="64"/>
    </row>
    <row r="1024" spans="2:9" x14ac:dyDescent="0.35">
      <c r="B1024" s="56"/>
      <c r="C1024" s="48"/>
      <c r="D1024" s="64"/>
      <c r="E1024" s="64"/>
      <c r="F1024" s="64"/>
      <c r="G1024" s="64"/>
      <c r="H1024" s="64"/>
      <c r="I1024" s="64"/>
    </row>
    <row r="1025" spans="2:9" x14ac:dyDescent="0.35">
      <c r="B1025" s="56"/>
      <c r="C1025" s="48"/>
      <c r="D1025" s="64"/>
      <c r="E1025" s="64"/>
      <c r="F1025" s="64"/>
      <c r="G1025" s="64"/>
      <c r="H1025" s="64"/>
      <c r="I1025" s="64"/>
    </row>
    <row r="1026" spans="2:9" x14ac:dyDescent="0.35">
      <c r="B1026" s="56"/>
      <c r="C1026" s="48"/>
      <c r="D1026" s="64"/>
      <c r="E1026" s="64"/>
      <c r="F1026" s="64"/>
      <c r="G1026" s="64"/>
      <c r="H1026" s="64"/>
      <c r="I1026" s="64"/>
    </row>
    <row r="1027" spans="2:9" x14ac:dyDescent="0.35">
      <c r="B1027" s="56"/>
      <c r="C1027" s="48"/>
      <c r="D1027" s="64"/>
      <c r="E1027" s="64"/>
      <c r="F1027" s="64"/>
      <c r="G1027" s="64"/>
      <c r="H1027" s="64"/>
      <c r="I1027" s="64"/>
    </row>
    <row r="1028" spans="2:9" x14ac:dyDescent="0.35">
      <c r="B1028" s="56"/>
      <c r="C1028" s="48"/>
      <c r="D1028" s="64"/>
      <c r="E1028" s="64"/>
      <c r="F1028" s="64"/>
      <c r="G1028" s="64"/>
      <c r="H1028" s="64"/>
      <c r="I1028" s="64"/>
    </row>
    <row r="1029" spans="2:9" x14ac:dyDescent="0.35">
      <c r="B1029" s="56"/>
      <c r="C1029" s="48"/>
      <c r="D1029" s="64"/>
      <c r="E1029" s="64"/>
      <c r="F1029" s="64"/>
      <c r="G1029" s="64"/>
      <c r="H1029" s="64"/>
      <c r="I1029" s="64"/>
    </row>
    <row r="1030" spans="2:9" x14ac:dyDescent="0.35">
      <c r="B1030" s="56"/>
      <c r="C1030" s="48"/>
      <c r="D1030" s="64"/>
      <c r="E1030" s="64"/>
      <c r="F1030" s="64"/>
      <c r="G1030" s="64"/>
      <c r="H1030" s="64"/>
      <c r="I1030" s="64"/>
    </row>
    <row r="1031" spans="2:9" x14ac:dyDescent="0.35">
      <c r="B1031" s="56"/>
      <c r="C1031" s="57"/>
      <c r="D1031" s="58"/>
      <c r="E1031" s="58"/>
      <c r="F1031" s="58"/>
      <c r="G1031" s="58"/>
      <c r="H1031" s="58"/>
      <c r="I1031" s="58"/>
    </row>
    <row r="1032" spans="2:9" x14ac:dyDescent="0.35">
      <c r="B1032" s="56"/>
      <c r="C1032" s="57"/>
      <c r="D1032" s="58"/>
      <c r="E1032" s="58"/>
      <c r="F1032" s="58"/>
      <c r="G1032" s="58"/>
      <c r="H1032" s="58"/>
      <c r="I1032" s="58"/>
    </row>
    <row r="1033" spans="2:9" x14ac:dyDescent="0.35">
      <c r="B1033" s="56"/>
      <c r="C1033" s="57"/>
      <c r="D1033" s="58"/>
      <c r="E1033" s="58"/>
      <c r="F1033" s="58"/>
      <c r="G1033" s="58"/>
      <c r="H1033" s="58"/>
      <c r="I1033" s="58"/>
    </row>
    <row r="1034" spans="2:9" x14ac:dyDescent="0.35">
      <c r="B1034" s="56"/>
      <c r="C1034" s="57"/>
      <c r="D1034" s="58"/>
      <c r="E1034" s="58"/>
      <c r="F1034" s="58"/>
      <c r="G1034" s="58"/>
      <c r="H1034" s="58"/>
      <c r="I1034" s="58"/>
    </row>
    <row r="1035" spans="2:9" x14ac:dyDescent="0.35">
      <c r="B1035" s="56"/>
      <c r="C1035" s="57"/>
      <c r="D1035" s="58"/>
      <c r="E1035" s="58"/>
      <c r="F1035" s="58"/>
      <c r="G1035" s="58"/>
      <c r="H1035" s="58"/>
      <c r="I1035" s="58"/>
    </row>
    <row r="1036" spans="2:9" x14ac:dyDescent="0.35">
      <c r="B1036" s="56"/>
      <c r="C1036" s="57"/>
      <c r="D1036" s="58"/>
      <c r="E1036" s="58"/>
      <c r="F1036" s="58"/>
      <c r="G1036" s="58"/>
      <c r="H1036" s="58"/>
      <c r="I1036" s="58"/>
    </row>
    <row r="1037" spans="2:9" x14ac:dyDescent="0.35">
      <c r="B1037" s="56"/>
      <c r="C1037" s="57"/>
      <c r="D1037" s="58"/>
      <c r="E1037" s="58"/>
      <c r="F1037" s="58"/>
      <c r="G1037" s="58"/>
      <c r="H1037" s="58"/>
      <c r="I1037" s="58"/>
    </row>
    <row r="1038" spans="2:9" x14ac:dyDescent="0.35">
      <c r="B1038" s="56"/>
      <c r="C1038" s="57"/>
      <c r="D1038" s="58"/>
      <c r="E1038" s="58"/>
      <c r="F1038" s="58"/>
      <c r="G1038" s="58"/>
      <c r="H1038" s="58"/>
      <c r="I1038" s="58"/>
    </row>
    <row r="1039" spans="2:9" x14ac:dyDescent="0.35">
      <c r="B1039" s="56"/>
      <c r="C1039" s="57"/>
      <c r="D1039" s="58"/>
      <c r="E1039" s="58"/>
      <c r="F1039" s="58"/>
      <c r="G1039" s="58"/>
      <c r="H1039" s="58"/>
      <c r="I1039" s="58"/>
    </row>
    <row r="1040" spans="2:9" x14ac:dyDescent="0.35">
      <c r="B1040" s="56"/>
      <c r="C1040" s="57"/>
      <c r="D1040" s="58"/>
      <c r="E1040" s="58"/>
      <c r="F1040" s="58"/>
      <c r="G1040" s="58"/>
      <c r="H1040" s="58"/>
      <c r="I1040" s="58"/>
    </row>
    <row r="1041" spans="2:9" x14ac:dyDescent="0.35">
      <c r="B1041" s="56"/>
      <c r="C1041" s="57"/>
      <c r="D1041" s="58"/>
      <c r="E1041" s="58"/>
      <c r="F1041" s="58"/>
      <c r="G1041" s="58"/>
      <c r="H1041" s="58"/>
      <c r="I1041" s="58"/>
    </row>
    <row r="1042" spans="2:9" x14ac:dyDescent="0.35">
      <c r="B1042" s="56"/>
      <c r="C1042" s="57"/>
      <c r="D1042" s="58"/>
      <c r="E1042" s="58"/>
      <c r="F1042" s="58"/>
      <c r="G1042" s="58"/>
      <c r="H1042" s="58"/>
      <c r="I1042" s="58"/>
    </row>
    <row r="1043" spans="2:9" x14ac:dyDescent="0.35">
      <c r="B1043" s="56"/>
      <c r="C1043" s="57"/>
      <c r="D1043" s="58"/>
      <c r="E1043" s="58"/>
      <c r="F1043" s="58"/>
      <c r="G1043" s="58"/>
      <c r="H1043" s="58"/>
      <c r="I1043" s="58"/>
    </row>
    <row r="1044" spans="2:9" x14ac:dyDescent="0.35">
      <c r="B1044" s="56"/>
      <c r="C1044" s="57"/>
      <c r="D1044" s="58"/>
      <c r="E1044" s="58"/>
      <c r="F1044" s="58"/>
      <c r="G1044" s="58"/>
      <c r="H1044" s="58"/>
      <c r="I1044" s="58"/>
    </row>
    <row r="1045" spans="2:9" x14ac:dyDescent="0.35">
      <c r="B1045" s="56"/>
      <c r="C1045" s="57"/>
      <c r="D1045" s="58"/>
      <c r="E1045" s="58"/>
      <c r="F1045" s="58"/>
      <c r="G1045" s="58"/>
      <c r="H1045" s="58"/>
      <c r="I1045" s="58"/>
    </row>
    <row r="1046" spans="2:9" x14ac:dyDescent="0.35">
      <c r="B1046" s="56"/>
      <c r="C1046" s="57"/>
      <c r="D1046" s="58"/>
      <c r="E1046" s="58"/>
      <c r="F1046" s="58"/>
      <c r="G1046" s="58"/>
      <c r="H1046" s="58"/>
      <c r="I1046" s="58"/>
    </row>
    <row r="1047" spans="2:9" x14ac:dyDescent="0.35">
      <c r="B1047" s="56"/>
      <c r="C1047" s="57"/>
      <c r="D1047" s="58"/>
      <c r="E1047" s="58"/>
      <c r="F1047" s="58"/>
      <c r="G1047" s="58"/>
      <c r="H1047" s="58"/>
      <c r="I1047" s="58"/>
    </row>
    <row r="1048" spans="2:9" x14ac:dyDescent="0.35">
      <c r="B1048" s="56"/>
      <c r="C1048" s="57"/>
      <c r="D1048" s="58"/>
      <c r="E1048" s="58"/>
      <c r="F1048" s="58"/>
      <c r="G1048" s="58"/>
      <c r="H1048" s="58"/>
      <c r="I1048" s="58"/>
    </row>
    <row r="1049" spans="2:9" x14ac:dyDescent="0.35">
      <c r="B1049" s="56"/>
      <c r="C1049" s="57"/>
      <c r="D1049" s="58"/>
      <c r="E1049" s="58"/>
      <c r="F1049" s="58"/>
      <c r="G1049" s="58"/>
      <c r="H1049" s="58"/>
      <c r="I1049" s="58"/>
    </row>
    <row r="1050" spans="2:9" x14ac:dyDescent="0.35">
      <c r="B1050" s="56"/>
      <c r="C1050" s="57"/>
      <c r="D1050" s="58"/>
      <c r="E1050" s="58"/>
      <c r="F1050" s="58"/>
      <c r="G1050" s="58"/>
      <c r="H1050" s="58"/>
      <c r="I1050" s="58"/>
    </row>
    <row r="1051" spans="2:9" x14ac:dyDescent="0.35">
      <c r="B1051" s="56"/>
      <c r="C1051" s="57"/>
      <c r="D1051" s="58"/>
      <c r="E1051" s="58"/>
      <c r="F1051" s="58"/>
      <c r="G1051" s="58"/>
      <c r="H1051" s="58"/>
      <c r="I1051" s="58"/>
    </row>
    <row r="1052" spans="2:9" x14ac:dyDescent="0.35">
      <c r="B1052" s="56"/>
      <c r="C1052" s="57"/>
      <c r="D1052" s="58"/>
      <c r="E1052" s="58"/>
      <c r="F1052" s="58"/>
      <c r="G1052" s="58"/>
      <c r="H1052" s="58"/>
      <c r="I1052" s="58"/>
    </row>
    <row r="1053" spans="2:9" x14ac:dyDescent="0.35">
      <c r="B1053" s="56"/>
      <c r="C1053" s="57"/>
      <c r="D1053" s="58"/>
      <c r="E1053" s="58"/>
      <c r="F1053" s="58"/>
      <c r="G1053" s="58"/>
      <c r="H1053" s="58"/>
      <c r="I1053" s="58"/>
    </row>
    <row r="1054" spans="2:9" x14ac:dyDescent="0.35">
      <c r="B1054" s="56"/>
      <c r="C1054" s="57"/>
      <c r="D1054" s="58"/>
      <c r="E1054" s="58"/>
      <c r="F1054" s="58"/>
      <c r="G1054" s="58"/>
      <c r="H1054" s="58"/>
      <c r="I1054" s="58"/>
    </row>
    <row r="1055" spans="2:9" x14ac:dyDescent="0.35">
      <c r="B1055" s="56"/>
      <c r="C1055" s="48"/>
      <c r="D1055" s="58"/>
      <c r="E1055" s="58"/>
      <c r="F1055" s="58"/>
      <c r="G1055" s="58"/>
      <c r="H1055" s="58"/>
      <c r="I1055" s="58"/>
    </row>
    <row r="1056" spans="2:9" x14ac:dyDescent="0.35">
      <c r="B1056" s="56"/>
      <c r="C1056" s="63"/>
      <c r="D1056" s="58"/>
      <c r="E1056" s="58"/>
      <c r="F1056" s="58"/>
      <c r="G1056" s="58"/>
      <c r="H1056" s="58"/>
      <c r="I1056" s="58"/>
    </row>
    <row r="1057" spans="2:9" x14ac:dyDescent="0.35">
      <c r="B1057" s="56"/>
      <c r="C1057" s="48"/>
      <c r="D1057" s="58"/>
      <c r="E1057" s="58"/>
      <c r="F1057" s="58"/>
      <c r="G1057" s="58"/>
      <c r="H1057" s="58"/>
      <c r="I1057" s="58"/>
    </row>
    <row r="1058" spans="2:9" x14ac:dyDescent="0.35">
      <c r="B1058" s="56"/>
      <c r="C1058" s="48"/>
      <c r="D1058" s="58"/>
      <c r="E1058" s="58"/>
      <c r="F1058" s="58"/>
      <c r="G1058" s="58"/>
      <c r="H1058" s="58"/>
      <c r="I1058" s="58"/>
    </row>
    <row r="1059" spans="2:9" x14ac:dyDescent="0.35">
      <c r="B1059" s="56"/>
      <c r="C1059" s="48"/>
      <c r="D1059" s="58"/>
      <c r="E1059" s="58"/>
      <c r="F1059" s="58"/>
      <c r="G1059" s="58"/>
      <c r="H1059" s="58"/>
      <c r="I1059" s="58"/>
    </row>
    <row r="1060" spans="2:9" x14ac:dyDescent="0.35">
      <c r="B1060" s="56"/>
      <c r="C1060" s="48"/>
      <c r="D1060" s="58"/>
      <c r="E1060" s="58"/>
      <c r="F1060" s="58"/>
      <c r="G1060" s="58"/>
      <c r="H1060" s="58"/>
      <c r="I1060" s="58"/>
    </row>
    <row r="1061" spans="2:9" x14ac:dyDescent="0.35">
      <c r="B1061" s="56"/>
      <c r="C1061" s="48"/>
      <c r="D1061" s="58"/>
      <c r="E1061" s="58"/>
      <c r="F1061" s="58"/>
      <c r="G1061" s="58"/>
      <c r="H1061" s="58"/>
      <c r="I1061" s="58"/>
    </row>
    <row r="1062" spans="2:9" x14ac:dyDescent="0.35">
      <c r="B1062" s="56"/>
      <c r="C1062" s="48"/>
      <c r="D1062" s="58"/>
      <c r="E1062" s="58"/>
      <c r="F1062" s="58"/>
      <c r="G1062" s="58"/>
      <c r="H1062" s="58"/>
      <c r="I1062" s="58"/>
    </row>
    <row r="1063" spans="2:9" x14ac:dyDescent="0.35">
      <c r="B1063" s="56"/>
      <c r="C1063" s="48"/>
      <c r="D1063" s="58"/>
      <c r="E1063" s="58"/>
      <c r="F1063" s="58"/>
      <c r="G1063" s="58"/>
      <c r="H1063" s="58"/>
      <c r="I1063" s="58"/>
    </row>
    <row r="1064" spans="2:9" x14ac:dyDescent="0.35">
      <c r="B1064" s="56"/>
      <c r="C1064" s="48"/>
      <c r="D1064" s="58"/>
      <c r="E1064" s="58"/>
      <c r="F1064" s="58"/>
      <c r="G1064" s="58"/>
      <c r="H1064" s="58"/>
      <c r="I1064" s="58"/>
    </row>
    <row r="1065" spans="2:9" x14ac:dyDescent="0.35">
      <c r="B1065" s="56"/>
      <c r="C1065" s="48"/>
      <c r="D1065" s="58"/>
      <c r="E1065" s="58"/>
      <c r="F1065" s="58"/>
      <c r="G1065" s="58"/>
      <c r="H1065" s="58"/>
      <c r="I1065" s="58"/>
    </row>
    <row r="1066" spans="2:9" x14ac:dyDescent="0.35">
      <c r="B1066" s="56"/>
      <c r="C1066" s="48"/>
      <c r="D1066" s="58"/>
      <c r="E1066" s="58"/>
      <c r="F1066" s="58"/>
      <c r="G1066" s="58"/>
      <c r="H1066" s="58"/>
      <c r="I1066" s="58"/>
    </row>
    <row r="1067" spans="2:9" x14ac:dyDescent="0.35">
      <c r="B1067" s="56"/>
      <c r="C1067" s="48"/>
      <c r="D1067" s="58"/>
      <c r="E1067" s="58"/>
      <c r="F1067" s="58"/>
      <c r="G1067" s="58"/>
      <c r="H1067" s="58"/>
      <c r="I1067" s="58"/>
    </row>
    <row r="1068" spans="2:9" x14ac:dyDescent="0.35">
      <c r="B1068" s="56"/>
      <c r="C1068" s="48"/>
      <c r="D1068" s="64"/>
      <c r="E1068" s="64"/>
      <c r="F1068" s="64"/>
      <c r="G1068" s="64"/>
      <c r="H1068" s="64"/>
      <c r="I1068" s="64"/>
    </row>
    <row r="1069" spans="2:9" x14ac:dyDescent="0.35">
      <c r="B1069" s="56"/>
      <c r="C1069" s="48"/>
      <c r="D1069" s="64"/>
      <c r="E1069" s="64"/>
      <c r="F1069" s="64"/>
      <c r="G1069" s="64"/>
      <c r="H1069" s="64"/>
      <c r="I1069" s="64"/>
    </row>
    <row r="1070" spans="2:9" x14ac:dyDescent="0.35">
      <c r="B1070" s="56"/>
      <c r="C1070" s="48"/>
      <c r="D1070" s="64"/>
      <c r="E1070" s="64"/>
      <c r="F1070" s="64"/>
      <c r="G1070" s="64"/>
      <c r="H1070" s="64"/>
      <c r="I1070" s="64"/>
    </row>
    <row r="1071" spans="2:9" x14ac:dyDescent="0.35">
      <c r="B1071" s="56"/>
      <c r="C1071" s="48"/>
      <c r="D1071" s="64"/>
      <c r="E1071" s="64"/>
      <c r="F1071" s="64"/>
      <c r="G1071" s="64"/>
      <c r="H1071" s="64"/>
      <c r="I1071" s="64"/>
    </row>
    <row r="1072" spans="2:9" x14ac:dyDescent="0.35">
      <c r="B1072" s="56"/>
      <c r="C1072" s="48"/>
      <c r="D1072" s="64"/>
      <c r="E1072" s="64"/>
      <c r="F1072" s="64"/>
      <c r="G1072" s="64"/>
      <c r="H1072" s="64"/>
      <c r="I1072" s="64"/>
    </row>
    <row r="1073" spans="2:9" x14ac:dyDescent="0.35">
      <c r="B1073" s="56"/>
      <c r="C1073" s="48"/>
      <c r="D1073" s="64"/>
      <c r="E1073" s="64"/>
      <c r="F1073" s="64"/>
      <c r="G1073" s="64"/>
      <c r="H1073" s="64"/>
      <c r="I1073" s="64"/>
    </row>
    <row r="1074" spans="2:9" x14ac:dyDescent="0.35">
      <c r="B1074" s="56"/>
      <c r="C1074" s="48"/>
      <c r="D1074" s="64"/>
      <c r="E1074" s="64"/>
      <c r="F1074" s="64"/>
      <c r="G1074" s="64"/>
      <c r="H1074" s="64"/>
      <c r="I1074" s="64"/>
    </row>
    <row r="1075" spans="2:9" x14ac:dyDescent="0.35">
      <c r="B1075" s="56"/>
      <c r="C1075" s="48"/>
      <c r="D1075" s="64"/>
      <c r="E1075" s="64"/>
      <c r="F1075" s="64"/>
      <c r="G1075" s="64"/>
      <c r="H1075" s="64"/>
      <c r="I1075" s="64"/>
    </row>
    <row r="1076" spans="2:9" x14ac:dyDescent="0.35">
      <c r="B1076" s="56"/>
      <c r="C1076" s="48"/>
      <c r="D1076" s="64"/>
      <c r="E1076" s="64"/>
      <c r="F1076" s="64"/>
      <c r="G1076" s="64"/>
      <c r="H1076" s="64"/>
      <c r="I1076" s="64"/>
    </row>
    <row r="1077" spans="2:9" x14ac:dyDescent="0.35">
      <c r="B1077" s="56"/>
      <c r="C1077" s="48"/>
      <c r="D1077" s="64"/>
      <c r="E1077" s="64"/>
      <c r="F1077" s="64"/>
      <c r="G1077" s="64"/>
      <c r="H1077" s="64"/>
      <c r="I1077" s="64"/>
    </row>
    <row r="1078" spans="2:9" x14ac:dyDescent="0.35">
      <c r="B1078" s="56"/>
      <c r="C1078" s="48"/>
      <c r="D1078" s="64"/>
      <c r="E1078" s="64"/>
      <c r="F1078" s="64"/>
      <c r="G1078" s="64"/>
      <c r="H1078" s="64"/>
      <c r="I1078" s="64"/>
    </row>
    <row r="1079" spans="2:9" x14ac:dyDescent="0.35">
      <c r="B1079" s="56"/>
      <c r="C1079" s="48"/>
      <c r="D1079" s="64"/>
      <c r="E1079" s="64"/>
      <c r="F1079" s="64"/>
      <c r="G1079" s="64"/>
      <c r="H1079" s="64"/>
      <c r="I1079" s="64"/>
    </row>
    <row r="1080" spans="2:9" x14ac:dyDescent="0.35">
      <c r="B1080" s="56"/>
      <c r="C1080" s="48"/>
      <c r="D1080" s="64"/>
      <c r="E1080" s="64"/>
      <c r="F1080" s="64"/>
      <c r="G1080" s="64"/>
      <c r="H1080" s="64"/>
      <c r="I1080" s="64"/>
    </row>
    <row r="1081" spans="2:9" x14ac:dyDescent="0.35">
      <c r="B1081" s="56"/>
      <c r="C1081" s="48"/>
      <c r="D1081" s="64"/>
      <c r="E1081" s="64"/>
      <c r="F1081" s="64"/>
      <c r="G1081" s="64"/>
      <c r="H1081" s="64"/>
      <c r="I1081" s="64"/>
    </row>
    <row r="1082" spans="2:9" x14ac:dyDescent="0.35">
      <c r="B1082" s="56"/>
      <c r="C1082" s="48"/>
      <c r="D1082" s="64"/>
      <c r="E1082" s="64"/>
      <c r="F1082" s="64"/>
      <c r="G1082" s="64"/>
      <c r="H1082" s="64"/>
      <c r="I1082" s="64"/>
    </row>
    <row r="1083" spans="2:9" x14ac:dyDescent="0.35">
      <c r="B1083" s="56"/>
      <c r="C1083" s="48"/>
      <c r="D1083" s="64"/>
      <c r="E1083" s="64"/>
      <c r="F1083" s="64"/>
      <c r="G1083" s="64"/>
      <c r="H1083" s="64"/>
      <c r="I1083" s="64"/>
    </row>
    <row r="1084" spans="2:9" x14ac:dyDescent="0.35">
      <c r="B1084" s="56"/>
      <c r="C1084" s="48"/>
      <c r="D1084" s="64"/>
      <c r="E1084" s="64"/>
      <c r="F1084" s="64"/>
      <c r="G1084" s="64"/>
      <c r="H1084" s="64"/>
      <c r="I1084" s="64"/>
    </row>
    <row r="1085" spans="2:9" x14ac:dyDescent="0.35">
      <c r="B1085" s="56"/>
      <c r="C1085" s="48"/>
      <c r="D1085" s="64"/>
      <c r="E1085" s="64"/>
      <c r="F1085" s="64"/>
      <c r="G1085" s="64"/>
      <c r="H1085" s="64"/>
      <c r="I1085" s="64"/>
    </row>
    <row r="1086" spans="2:9" x14ac:dyDescent="0.35">
      <c r="B1086" s="56"/>
      <c r="C1086" s="48"/>
      <c r="D1086" s="64"/>
      <c r="E1086" s="64"/>
      <c r="F1086" s="64"/>
      <c r="G1086" s="64"/>
      <c r="H1086" s="64"/>
      <c r="I1086" s="64"/>
    </row>
    <row r="1087" spans="2:9" x14ac:dyDescent="0.35">
      <c r="B1087" s="56"/>
      <c r="C1087" s="48"/>
      <c r="D1087" s="64"/>
      <c r="E1087" s="64"/>
      <c r="F1087" s="64"/>
      <c r="G1087" s="64"/>
      <c r="H1087" s="64"/>
      <c r="I1087" s="64"/>
    </row>
    <row r="1088" spans="2:9" x14ac:dyDescent="0.35">
      <c r="B1088" s="56"/>
      <c r="C1088" s="57"/>
      <c r="D1088" s="58"/>
      <c r="E1088" s="58"/>
      <c r="F1088" s="58"/>
      <c r="G1088" s="58"/>
      <c r="H1088" s="58"/>
      <c r="I1088" s="58"/>
    </row>
    <row r="1089" spans="2:9" x14ac:dyDescent="0.35">
      <c r="B1089" s="56"/>
      <c r="C1089" s="57"/>
      <c r="D1089" s="58"/>
      <c r="E1089" s="58"/>
      <c r="F1089" s="58"/>
      <c r="G1089" s="58"/>
      <c r="H1089" s="58"/>
      <c r="I1089" s="58"/>
    </row>
    <row r="1090" spans="2:9" x14ac:dyDescent="0.35">
      <c r="B1090" s="56"/>
      <c r="C1090" s="57"/>
      <c r="D1090" s="58"/>
      <c r="E1090" s="58"/>
      <c r="F1090" s="58"/>
      <c r="G1090" s="58"/>
      <c r="H1090" s="58"/>
      <c r="I1090" s="58"/>
    </row>
    <row r="1091" spans="2:9" x14ac:dyDescent="0.35">
      <c r="B1091" s="56"/>
      <c r="C1091" s="57"/>
      <c r="D1091" s="58"/>
      <c r="E1091" s="58"/>
      <c r="F1091" s="58"/>
      <c r="G1091" s="58"/>
      <c r="H1091" s="58"/>
      <c r="I1091" s="58"/>
    </row>
    <row r="1092" spans="2:9" x14ac:dyDescent="0.35">
      <c r="B1092" s="56"/>
      <c r="C1092" s="57"/>
      <c r="D1092" s="58"/>
      <c r="E1092" s="58"/>
      <c r="F1092" s="58"/>
      <c r="G1092" s="58"/>
      <c r="H1092" s="58"/>
      <c r="I1092" s="58"/>
    </row>
    <row r="1093" spans="2:9" x14ac:dyDescent="0.35">
      <c r="B1093" s="56"/>
      <c r="C1093" s="57"/>
      <c r="D1093" s="58"/>
      <c r="E1093" s="58"/>
      <c r="F1093" s="58"/>
      <c r="G1093" s="58"/>
      <c r="H1093" s="58"/>
      <c r="I1093" s="58"/>
    </row>
    <row r="1094" spans="2:9" x14ac:dyDescent="0.35">
      <c r="B1094" s="56"/>
      <c r="C1094" s="57"/>
      <c r="D1094" s="58"/>
      <c r="E1094" s="58"/>
      <c r="F1094" s="58"/>
      <c r="G1094" s="58"/>
      <c r="H1094" s="58"/>
      <c r="I1094" s="58"/>
    </row>
    <row r="1095" spans="2:9" x14ac:dyDescent="0.35">
      <c r="B1095" s="56"/>
      <c r="C1095" s="57"/>
      <c r="D1095" s="58"/>
      <c r="E1095" s="58"/>
      <c r="F1095" s="58"/>
      <c r="G1095" s="58"/>
      <c r="H1095" s="58"/>
      <c r="I1095" s="58"/>
    </row>
    <row r="1096" spans="2:9" x14ac:dyDescent="0.35">
      <c r="B1096" s="56"/>
      <c r="C1096" s="57"/>
      <c r="D1096" s="58"/>
      <c r="E1096" s="58"/>
      <c r="F1096" s="58"/>
      <c r="G1096" s="58"/>
      <c r="H1096" s="58"/>
      <c r="I1096" s="58"/>
    </row>
    <row r="1097" spans="2:9" x14ac:dyDescent="0.35">
      <c r="B1097" s="56"/>
      <c r="C1097" s="57"/>
      <c r="D1097" s="58"/>
      <c r="E1097" s="58"/>
      <c r="F1097" s="58"/>
      <c r="G1097" s="58"/>
      <c r="H1097" s="58"/>
      <c r="I1097" s="58"/>
    </row>
    <row r="1098" spans="2:9" x14ac:dyDescent="0.35">
      <c r="B1098" s="56"/>
      <c r="C1098" s="57"/>
      <c r="D1098" s="58"/>
      <c r="E1098" s="58"/>
      <c r="F1098" s="58"/>
      <c r="G1098" s="58"/>
      <c r="H1098" s="58"/>
      <c r="I1098" s="58"/>
    </row>
    <row r="1099" spans="2:9" x14ac:dyDescent="0.35">
      <c r="B1099" s="56"/>
      <c r="C1099" s="57"/>
      <c r="D1099" s="58"/>
      <c r="E1099" s="58"/>
      <c r="F1099" s="58"/>
      <c r="G1099" s="58"/>
      <c r="H1099" s="58"/>
      <c r="I1099" s="58"/>
    </row>
    <row r="1100" spans="2:9" x14ac:dyDescent="0.35">
      <c r="B1100" s="56"/>
      <c r="C1100" s="57"/>
      <c r="D1100" s="58"/>
      <c r="E1100" s="58"/>
      <c r="F1100" s="58"/>
      <c r="G1100" s="58"/>
      <c r="H1100" s="58"/>
      <c r="I1100" s="58"/>
    </row>
    <row r="1101" spans="2:9" x14ac:dyDescent="0.35">
      <c r="B1101" s="56"/>
      <c r="C1101" s="57"/>
      <c r="D1101" s="58"/>
      <c r="E1101" s="58"/>
      <c r="F1101" s="58"/>
      <c r="G1101" s="58"/>
      <c r="H1101" s="58"/>
      <c r="I1101" s="58"/>
    </row>
    <row r="1102" spans="2:9" x14ac:dyDescent="0.35">
      <c r="B1102" s="56"/>
      <c r="C1102" s="57"/>
      <c r="D1102" s="58"/>
      <c r="E1102" s="58"/>
      <c r="F1102" s="58"/>
      <c r="G1102" s="58"/>
      <c r="H1102" s="58"/>
      <c r="I1102" s="58"/>
    </row>
    <row r="1103" spans="2:9" x14ac:dyDescent="0.35">
      <c r="B1103" s="56"/>
      <c r="C1103" s="57"/>
      <c r="D1103" s="58"/>
      <c r="E1103" s="58"/>
      <c r="F1103" s="58"/>
      <c r="G1103" s="58"/>
      <c r="H1103" s="58"/>
      <c r="I1103" s="58"/>
    </row>
    <row r="1104" spans="2:9" x14ac:dyDescent="0.35">
      <c r="B1104" s="56"/>
      <c r="C1104" s="57"/>
      <c r="D1104" s="58"/>
      <c r="E1104" s="58"/>
      <c r="F1104" s="58"/>
      <c r="G1104" s="58"/>
      <c r="H1104" s="58"/>
      <c r="I1104" s="58"/>
    </row>
    <row r="1105" spans="2:9" x14ac:dyDescent="0.35">
      <c r="B1105" s="56"/>
      <c r="C1105" s="57"/>
      <c r="D1105" s="58"/>
      <c r="E1105" s="58"/>
      <c r="F1105" s="58"/>
      <c r="G1105" s="58"/>
      <c r="H1105" s="58"/>
      <c r="I1105" s="58"/>
    </row>
    <row r="1106" spans="2:9" x14ac:dyDescent="0.35">
      <c r="B1106" s="56"/>
      <c r="C1106" s="57"/>
      <c r="D1106" s="58"/>
      <c r="E1106" s="58"/>
      <c r="F1106" s="58"/>
      <c r="G1106" s="58"/>
      <c r="H1106" s="58"/>
      <c r="I1106" s="58"/>
    </row>
    <row r="1107" spans="2:9" x14ac:dyDescent="0.35">
      <c r="B1107" s="56"/>
      <c r="C1107" s="57"/>
      <c r="D1107" s="58"/>
      <c r="E1107" s="58"/>
      <c r="F1107" s="58"/>
      <c r="G1107" s="58"/>
      <c r="H1107" s="58"/>
      <c r="I1107" s="58"/>
    </row>
    <row r="1108" spans="2:9" x14ac:dyDescent="0.35">
      <c r="B1108" s="56"/>
      <c r="C1108" s="57"/>
      <c r="D1108" s="58"/>
      <c r="E1108" s="58"/>
      <c r="F1108" s="58"/>
      <c r="G1108" s="58"/>
      <c r="H1108" s="58"/>
      <c r="I1108" s="58"/>
    </row>
    <row r="1109" spans="2:9" x14ac:dyDescent="0.35">
      <c r="B1109" s="56"/>
      <c r="C1109" s="57"/>
      <c r="D1109" s="58"/>
      <c r="E1109" s="58"/>
      <c r="F1109" s="58"/>
      <c r="G1109" s="58"/>
      <c r="H1109" s="58"/>
      <c r="I1109" s="58"/>
    </row>
    <row r="1110" spans="2:9" x14ac:dyDescent="0.35">
      <c r="B1110" s="56"/>
      <c r="C1110" s="57"/>
      <c r="D1110" s="58"/>
      <c r="E1110" s="58"/>
      <c r="F1110" s="58"/>
      <c r="G1110" s="58"/>
      <c r="H1110" s="58"/>
      <c r="I1110" s="58"/>
    </row>
    <row r="1111" spans="2:9" x14ac:dyDescent="0.35">
      <c r="B1111" s="56"/>
      <c r="C1111" s="57"/>
      <c r="D1111" s="58"/>
      <c r="E1111" s="58"/>
      <c r="F1111" s="58"/>
      <c r="G1111" s="58"/>
      <c r="H1111" s="58"/>
      <c r="I1111" s="58"/>
    </row>
    <row r="1112" spans="2:9" x14ac:dyDescent="0.35">
      <c r="B1112" s="56"/>
      <c r="C1112" s="48"/>
      <c r="D1112" s="58"/>
      <c r="E1112" s="58"/>
      <c r="F1112" s="58"/>
      <c r="G1112" s="58"/>
      <c r="H1112" s="58"/>
      <c r="I1112" s="58"/>
    </row>
    <row r="1113" spans="2:9" x14ac:dyDescent="0.35">
      <c r="B1113" s="56"/>
      <c r="C1113" s="63"/>
      <c r="D1113" s="58"/>
      <c r="E1113" s="58"/>
      <c r="F1113" s="58"/>
      <c r="G1113" s="58"/>
      <c r="H1113" s="58"/>
      <c r="I1113" s="58"/>
    </row>
    <row r="1114" spans="2:9" x14ac:dyDescent="0.35">
      <c r="B1114" s="56"/>
      <c r="C1114" s="48"/>
      <c r="D1114" s="58"/>
      <c r="E1114" s="58"/>
      <c r="F1114" s="58"/>
      <c r="G1114" s="58"/>
      <c r="H1114" s="58"/>
      <c r="I1114" s="58"/>
    </row>
    <row r="1115" spans="2:9" x14ac:dyDescent="0.35">
      <c r="B1115" s="56"/>
      <c r="C1115" s="48"/>
      <c r="D1115" s="58"/>
      <c r="E1115" s="58"/>
      <c r="F1115" s="58"/>
      <c r="G1115" s="58"/>
      <c r="H1115" s="58"/>
      <c r="I1115" s="58"/>
    </row>
    <row r="1116" spans="2:9" x14ac:dyDescent="0.35">
      <c r="B1116" s="56"/>
      <c r="C1116" s="48"/>
      <c r="D1116" s="58"/>
      <c r="E1116" s="58"/>
      <c r="F1116" s="58"/>
      <c r="G1116" s="58"/>
      <c r="H1116" s="58"/>
      <c r="I1116" s="58"/>
    </row>
    <row r="1117" spans="2:9" x14ac:dyDescent="0.35">
      <c r="B1117" s="56"/>
      <c r="C1117" s="48"/>
      <c r="D1117" s="58"/>
      <c r="E1117" s="58"/>
      <c r="F1117" s="58"/>
      <c r="G1117" s="58"/>
      <c r="H1117" s="58"/>
      <c r="I1117" s="58"/>
    </row>
    <row r="1118" spans="2:9" x14ac:dyDescent="0.35">
      <c r="B1118" s="56"/>
      <c r="C1118" s="48"/>
      <c r="D1118" s="58"/>
      <c r="E1118" s="58"/>
      <c r="F1118" s="58"/>
      <c r="G1118" s="58"/>
      <c r="H1118" s="58"/>
      <c r="I1118" s="58"/>
    </row>
    <row r="1119" spans="2:9" x14ac:dyDescent="0.35">
      <c r="B1119" s="56"/>
      <c r="C1119" s="48"/>
      <c r="D1119" s="58"/>
      <c r="E1119" s="58"/>
      <c r="F1119" s="58"/>
      <c r="G1119" s="58"/>
      <c r="H1119" s="58"/>
      <c r="I1119" s="58"/>
    </row>
    <row r="1120" spans="2:9" x14ac:dyDescent="0.35">
      <c r="B1120" s="56"/>
      <c r="C1120" s="48"/>
      <c r="D1120" s="58"/>
      <c r="E1120" s="58"/>
      <c r="F1120" s="58"/>
      <c r="G1120" s="58"/>
      <c r="H1120" s="58"/>
      <c r="I1120" s="58"/>
    </row>
    <row r="1121" spans="2:9" x14ac:dyDescent="0.35">
      <c r="B1121" s="56"/>
      <c r="C1121" s="48"/>
      <c r="D1121" s="58"/>
      <c r="E1121" s="58"/>
      <c r="F1121" s="58"/>
      <c r="G1121" s="58"/>
      <c r="H1121" s="58"/>
      <c r="I1121" s="58"/>
    </row>
    <row r="1122" spans="2:9" x14ac:dyDescent="0.35">
      <c r="B1122" s="56"/>
      <c r="C1122" s="48"/>
      <c r="D1122" s="58"/>
      <c r="E1122" s="58"/>
      <c r="F1122" s="58"/>
      <c r="G1122" s="58"/>
      <c r="H1122" s="58"/>
      <c r="I1122" s="58"/>
    </row>
    <row r="1123" spans="2:9" x14ac:dyDescent="0.35">
      <c r="B1123" s="56"/>
      <c r="C1123" s="48"/>
      <c r="D1123" s="58"/>
      <c r="E1123" s="58"/>
      <c r="F1123" s="58"/>
      <c r="G1123" s="58"/>
      <c r="H1123" s="58"/>
      <c r="I1123" s="58"/>
    </row>
    <row r="1124" spans="2:9" x14ac:dyDescent="0.35">
      <c r="B1124" s="56"/>
      <c r="C1124" s="48"/>
      <c r="D1124" s="58"/>
      <c r="E1124" s="58"/>
      <c r="F1124" s="58"/>
      <c r="G1124" s="58"/>
      <c r="H1124" s="58"/>
      <c r="I1124" s="58"/>
    </row>
    <row r="1125" spans="2:9" x14ac:dyDescent="0.35">
      <c r="B1125" s="56"/>
      <c r="C1125" s="48"/>
      <c r="D1125" s="64"/>
      <c r="E1125" s="64"/>
      <c r="F1125" s="64"/>
      <c r="G1125" s="64"/>
      <c r="H1125" s="64"/>
      <c r="I1125" s="64"/>
    </row>
    <row r="1126" spans="2:9" x14ac:dyDescent="0.35">
      <c r="B1126" s="56"/>
      <c r="C1126" s="48"/>
      <c r="D1126" s="64"/>
      <c r="E1126" s="64"/>
      <c r="F1126" s="64"/>
      <c r="G1126" s="64"/>
      <c r="H1126" s="64"/>
      <c r="I1126" s="64"/>
    </row>
    <row r="1127" spans="2:9" x14ac:dyDescent="0.35">
      <c r="B1127" s="56"/>
      <c r="C1127" s="48"/>
      <c r="D1127" s="64"/>
      <c r="E1127" s="64"/>
      <c r="F1127" s="64"/>
      <c r="G1127" s="64"/>
      <c r="H1127" s="64"/>
      <c r="I1127" s="64"/>
    </row>
    <row r="1128" spans="2:9" x14ac:dyDescent="0.35">
      <c r="B1128" s="56"/>
      <c r="C1128" s="48"/>
      <c r="D1128" s="64"/>
      <c r="E1128" s="64"/>
      <c r="F1128" s="64"/>
      <c r="G1128" s="64"/>
      <c r="H1128" s="64"/>
      <c r="I1128" s="64"/>
    </row>
    <row r="1129" spans="2:9" x14ac:dyDescent="0.35">
      <c r="B1129" s="56"/>
      <c r="C1129" s="48"/>
      <c r="D1129" s="64"/>
      <c r="E1129" s="64"/>
      <c r="F1129" s="64"/>
      <c r="G1129" s="64"/>
      <c r="H1129" s="64"/>
      <c r="I1129" s="64"/>
    </row>
    <row r="1130" spans="2:9" x14ac:dyDescent="0.35">
      <c r="B1130" s="56"/>
      <c r="C1130" s="48"/>
      <c r="D1130" s="64"/>
      <c r="E1130" s="64"/>
      <c r="F1130" s="64"/>
      <c r="G1130" s="64"/>
      <c r="H1130" s="64"/>
      <c r="I1130" s="64"/>
    </row>
    <row r="1131" spans="2:9" x14ac:dyDescent="0.35">
      <c r="B1131" s="56"/>
      <c r="C1131" s="48"/>
      <c r="D1131" s="64"/>
      <c r="E1131" s="64"/>
      <c r="F1131" s="64"/>
      <c r="G1131" s="64"/>
      <c r="H1131" s="64"/>
      <c r="I1131" s="64"/>
    </row>
    <row r="1132" spans="2:9" x14ac:dyDescent="0.35">
      <c r="B1132" s="56"/>
      <c r="C1132" s="48"/>
      <c r="D1132" s="64"/>
      <c r="E1132" s="64"/>
      <c r="F1132" s="64"/>
      <c r="G1132" s="64"/>
      <c r="H1132" s="64"/>
      <c r="I1132" s="64"/>
    </row>
    <row r="1133" spans="2:9" x14ac:dyDescent="0.35">
      <c r="B1133" s="56"/>
      <c r="C1133" s="48"/>
      <c r="D1133" s="64"/>
      <c r="E1133" s="64"/>
      <c r="F1133" s="64"/>
      <c r="G1133" s="64"/>
      <c r="H1133" s="64"/>
      <c r="I1133" s="64"/>
    </row>
    <row r="1134" spans="2:9" x14ac:dyDescent="0.35">
      <c r="B1134" s="56"/>
      <c r="C1134" s="48"/>
      <c r="D1134" s="64"/>
      <c r="E1134" s="64"/>
      <c r="F1134" s="64"/>
      <c r="G1134" s="64"/>
      <c r="H1134" s="64"/>
      <c r="I1134" s="64"/>
    </row>
    <row r="1135" spans="2:9" x14ac:dyDescent="0.35">
      <c r="B1135" s="56"/>
      <c r="C1135" s="48"/>
      <c r="D1135" s="64"/>
      <c r="E1135" s="64"/>
      <c r="F1135" s="64"/>
      <c r="G1135" s="64"/>
      <c r="H1135" s="64"/>
      <c r="I1135" s="64"/>
    </row>
    <row r="1136" spans="2:9" x14ac:dyDescent="0.35">
      <c r="B1136" s="56"/>
      <c r="C1136" s="48"/>
      <c r="D1136" s="64"/>
      <c r="E1136" s="64"/>
      <c r="F1136" s="64"/>
      <c r="G1136" s="64"/>
      <c r="H1136" s="64"/>
      <c r="I1136" s="64"/>
    </row>
    <row r="1137" spans="2:9" x14ac:dyDescent="0.35">
      <c r="B1137" s="56"/>
      <c r="C1137" s="48"/>
      <c r="D1137" s="64"/>
      <c r="E1137" s="64"/>
      <c r="F1137" s="64"/>
      <c r="G1137" s="64"/>
      <c r="H1137" s="64"/>
      <c r="I1137" s="64"/>
    </row>
    <row r="1138" spans="2:9" x14ac:dyDescent="0.35">
      <c r="B1138" s="56"/>
      <c r="C1138" s="48"/>
      <c r="D1138" s="64"/>
      <c r="E1138" s="64"/>
      <c r="F1138" s="64"/>
      <c r="G1138" s="64"/>
      <c r="H1138" s="64"/>
      <c r="I1138" s="64"/>
    </row>
    <row r="1139" spans="2:9" x14ac:dyDescent="0.35">
      <c r="B1139" s="56"/>
      <c r="C1139" s="48"/>
      <c r="D1139" s="64"/>
      <c r="E1139" s="64"/>
      <c r="F1139" s="64"/>
      <c r="G1139" s="64"/>
      <c r="H1139" s="64"/>
      <c r="I1139" s="64"/>
    </row>
    <row r="1140" spans="2:9" x14ac:dyDescent="0.35">
      <c r="B1140" s="56"/>
      <c r="C1140" s="48"/>
      <c r="D1140" s="64"/>
      <c r="E1140" s="64"/>
      <c r="F1140" s="64"/>
      <c r="G1140" s="64"/>
      <c r="H1140" s="64"/>
      <c r="I1140" s="64"/>
    </row>
    <row r="1141" spans="2:9" x14ac:dyDescent="0.35">
      <c r="B1141" s="56"/>
      <c r="C1141" s="48"/>
      <c r="D1141" s="64"/>
      <c r="E1141" s="64"/>
      <c r="F1141" s="64"/>
      <c r="G1141" s="64"/>
      <c r="H1141" s="64"/>
      <c r="I1141" s="64"/>
    </row>
    <row r="1142" spans="2:9" x14ac:dyDescent="0.35">
      <c r="B1142" s="56"/>
      <c r="C1142" s="48"/>
      <c r="D1142" s="64"/>
      <c r="E1142" s="64"/>
      <c r="F1142" s="64"/>
      <c r="G1142" s="64"/>
      <c r="H1142" s="64"/>
      <c r="I1142" s="64"/>
    </row>
    <row r="1143" spans="2:9" x14ac:dyDescent="0.35">
      <c r="B1143" s="56"/>
      <c r="C1143" s="48"/>
      <c r="D1143" s="64"/>
      <c r="E1143" s="64"/>
      <c r="F1143" s="64"/>
      <c r="G1143" s="64"/>
      <c r="H1143" s="64"/>
      <c r="I1143" s="64"/>
    </row>
    <row r="1144" spans="2:9" x14ac:dyDescent="0.35">
      <c r="B1144" s="56"/>
      <c r="C1144" s="48"/>
      <c r="D1144" s="64"/>
      <c r="E1144" s="64"/>
      <c r="F1144" s="64"/>
      <c r="G1144" s="64"/>
      <c r="H1144" s="64"/>
      <c r="I1144" s="64"/>
    </row>
    <row r="1145" spans="2:9" x14ac:dyDescent="0.35">
      <c r="B1145" s="56"/>
      <c r="C1145" s="57"/>
      <c r="D1145" s="58"/>
      <c r="E1145" s="58"/>
      <c r="F1145" s="58"/>
      <c r="G1145" s="58"/>
      <c r="H1145" s="58"/>
      <c r="I1145" s="58"/>
    </row>
    <row r="1146" spans="2:9" x14ac:dyDescent="0.35">
      <c r="B1146" s="56"/>
      <c r="C1146" s="57"/>
      <c r="D1146" s="58"/>
      <c r="E1146" s="58"/>
      <c r="F1146" s="58"/>
      <c r="G1146" s="58"/>
      <c r="H1146" s="58"/>
      <c r="I1146" s="58"/>
    </row>
    <row r="1147" spans="2:9" x14ac:dyDescent="0.35">
      <c r="B1147" s="56"/>
      <c r="C1147" s="57"/>
      <c r="D1147" s="58"/>
      <c r="E1147" s="58"/>
      <c r="F1147" s="58"/>
      <c r="G1147" s="58"/>
      <c r="H1147" s="58"/>
      <c r="I1147" s="58"/>
    </row>
    <row r="1148" spans="2:9" x14ac:dyDescent="0.35">
      <c r="B1148" s="56"/>
      <c r="C1148" s="57"/>
      <c r="D1148" s="58"/>
      <c r="E1148" s="58"/>
      <c r="F1148" s="58"/>
      <c r="G1148" s="58"/>
      <c r="H1148" s="58"/>
      <c r="I1148" s="58"/>
    </row>
    <row r="1149" spans="2:9" x14ac:dyDescent="0.35">
      <c r="B1149" s="56"/>
      <c r="C1149" s="57"/>
      <c r="D1149" s="58"/>
      <c r="E1149" s="58"/>
      <c r="F1149" s="58"/>
      <c r="G1149" s="58"/>
      <c r="H1149" s="58"/>
      <c r="I1149" s="58"/>
    </row>
    <row r="1150" spans="2:9" x14ac:dyDescent="0.35">
      <c r="B1150" s="56"/>
      <c r="C1150" s="57"/>
      <c r="D1150" s="58"/>
      <c r="E1150" s="58"/>
      <c r="F1150" s="58"/>
      <c r="G1150" s="58"/>
      <c r="H1150" s="58"/>
      <c r="I1150" s="58"/>
    </row>
    <row r="1151" spans="2:9" x14ac:dyDescent="0.35">
      <c r="B1151" s="56"/>
      <c r="C1151" s="57"/>
      <c r="D1151" s="58"/>
      <c r="E1151" s="58"/>
      <c r="F1151" s="58"/>
      <c r="G1151" s="58"/>
      <c r="H1151" s="58"/>
      <c r="I1151" s="58"/>
    </row>
    <row r="1152" spans="2:9" x14ac:dyDescent="0.35">
      <c r="B1152" s="56"/>
      <c r="C1152" s="57"/>
      <c r="D1152" s="58"/>
      <c r="E1152" s="58"/>
      <c r="F1152" s="58"/>
      <c r="G1152" s="58"/>
      <c r="H1152" s="58"/>
      <c r="I1152" s="58"/>
    </row>
    <row r="1153" spans="2:9" x14ac:dyDescent="0.35">
      <c r="B1153" s="56"/>
      <c r="C1153" s="57"/>
      <c r="D1153" s="58"/>
      <c r="E1153" s="58"/>
      <c r="F1153" s="58"/>
      <c r="G1153" s="58"/>
      <c r="H1153" s="58"/>
      <c r="I1153" s="58"/>
    </row>
    <row r="1154" spans="2:9" x14ac:dyDescent="0.35">
      <c r="B1154" s="56"/>
      <c r="C1154" s="57"/>
      <c r="D1154" s="58"/>
      <c r="E1154" s="58"/>
      <c r="F1154" s="58"/>
      <c r="G1154" s="58"/>
      <c r="H1154" s="58"/>
      <c r="I1154" s="58"/>
    </row>
    <row r="1155" spans="2:9" x14ac:dyDescent="0.35">
      <c r="B1155" s="56"/>
      <c r="C1155" s="57"/>
      <c r="D1155" s="58"/>
      <c r="E1155" s="58"/>
      <c r="F1155" s="58"/>
      <c r="G1155" s="58"/>
      <c r="H1155" s="58"/>
      <c r="I1155" s="58"/>
    </row>
    <row r="1156" spans="2:9" x14ac:dyDescent="0.35">
      <c r="B1156" s="56"/>
      <c r="C1156" s="57"/>
      <c r="D1156" s="58"/>
      <c r="E1156" s="58"/>
      <c r="F1156" s="58"/>
      <c r="G1156" s="58"/>
      <c r="H1156" s="58"/>
      <c r="I1156" s="58"/>
    </row>
    <row r="1157" spans="2:9" x14ac:dyDescent="0.35">
      <c r="B1157" s="56"/>
      <c r="C1157" s="57"/>
      <c r="D1157" s="58"/>
      <c r="E1157" s="58"/>
      <c r="F1157" s="58"/>
      <c r="G1157" s="58"/>
      <c r="H1157" s="58"/>
      <c r="I1157" s="58"/>
    </row>
    <row r="1158" spans="2:9" x14ac:dyDescent="0.35">
      <c r="B1158" s="56"/>
      <c r="C1158" s="57"/>
      <c r="D1158" s="58"/>
      <c r="E1158" s="58"/>
      <c r="F1158" s="58"/>
      <c r="G1158" s="58"/>
      <c r="H1158" s="58"/>
      <c r="I1158" s="58"/>
    </row>
    <row r="1159" spans="2:9" x14ac:dyDescent="0.35">
      <c r="B1159" s="56"/>
      <c r="C1159" s="57"/>
      <c r="D1159" s="58"/>
      <c r="E1159" s="58"/>
      <c r="F1159" s="58"/>
      <c r="G1159" s="58"/>
      <c r="H1159" s="58"/>
      <c r="I1159" s="58"/>
    </row>
    <row r="1160" spans="2:9" x14ac:dyDescent="0.35">
      <c r="B1160" s="56"/>
      <c r="C1160" s="57"/>
      <c r="D1160" s="58"/>
      <c r="E1160" s="58"/>
      <c r="F1160" s="58"/>
      <c r="G1160" s="58"/>
      <c r="H1160" s="58"/>
      <c r="I1160" s="58"/>
    </row>
    <row r="1161" spans="2:9" x14ac:dyDescent="0.35">
      <c r="B1161" s="56"/>
      <c r="C1161" s="57"/>
      <c r="D1161" s="58"/>
      <c r="E1161" s="58"/>
      <c r="F1161" s="58"/>
      <c r="G1161" s="58"/>
      <c r="H1161" s="58"/>
      <c r="I1161" s="58"/>
    </row>
    <row r="1162" spans="2:9" x14ac:dyDescent="0.35">
      <c r="B1162" s="56"/>
      <c r="C1162" s="57"/>
      <c r="D1162" s="58"/>
      <c r="E1162" s="58"/>
      <c r="F1162" s="58"/>
      <c r="G1162" s="58"/>
      <c r="H1162" s="58"/>
      <c r="I1162" s="58"/>
    </row>
    <row r="1163" spans="2:9" x14ac:dyDescent="0.35">
      <c r="B1163" s="56"/>
      <c r="C1163" s="57"/>
      <c r="D1163" s="58"/>
      <c r="E1163" s="58"/>
      <c r="F1163" s="58"/>
      <c r="G1163" s="58"/>
      <c r="H1163" s="58"/>
      <c r="I1163" s="58"/>
    </row>
    <row r="1164" spans="2:9" x14ac:dyDescent="0.35">
      <c r="B1164" s="56"/>
      <c r="C1164" s="57"/>
      <c r="D1164" s="58"/>
      <c r="E1164" s="58"/>
      <c r="F1164" s="58"/>
      <c r="G1164" s="58"/>
      <c r="H1164" s="58"/>
      <c r="I1164" s="58"/>
    </row>
    <row r="1165" spans="2:9" x14ac:dyDescent="0.35">
      <c r="B1165" s="56"/>
      <c r="C1165" s="57"/>
      <c r="D1165" s="58"/>
      <c r="E1165" s="58"/>
      <c r="F1165" s="58"/>
      <c r="G1165" s="58"/>
      <c r="H1165" s="58"/>
      <c r="I1165" s="58"/>
    </row>
    <row r="1166" spans="2:9" x14ac:dyDescent="0.35">
      <c r="B1166" s="56"/>
      <c r="C1166" s="57"/>
      <c r="D1166" s="58"/>
      <c r="E1166" s="58"/>
      <c r="F1166" s="58"/>
      <c r="G1166" s="58"/>
      <c r="H1166" s="58"/>
      <c r="I1166" s="58"/>
    </row>
    <row r="1167" spans="2:9" x14ac:dyDescent="0.35">
      <c r="B1167" s="56"/>
      <c r="C1167" s="57"/>
      <c r="D1167" s="58"/>
      <c r="E1167" s="58"/>
      <c r="F1167" s="58"/>
      <c r="G1167" s="58"/>
      <c r="H1167" s="58"/>
      <c r="I1167" s="58"/>
    </row>
    <row r="1168" spans="2:9" x14ac:dyDescent="0.35">
      <c r="B1168" s="56"/>
      <c r="C1168" s="57"/>
      <c r="D1168" s="58"/>
      <c r="E1168" s="58"/>
      <c r="F1168" s="58"/>
      <c r="G1168" s="58"/>
      <c r="H1168" s="58"/>
      <c r="I1168" s="58"/>
    </row>
    <row r="1169" spans="2:9" x14ac:dyDescent="0.35">
      <c r="B1169" s="56"/>
      <c r="C1169" s="48"/>
      <c r="D1169" s="58"/>
      <c r="E1169" s="58"/>
      <c r="F1169" s="58"/>
      <c r="G1169" s="58"/>
      <c r="H1169" s="58"/>
      <c r="I1169" s="58"/>
    </row>
    <row r="1170" spans="2:9" x14ac:dyDescent="0.35">
      <c r="B1170" s="56"/>
      <c r="C1170" s="63"/>
      <c r="D1170" s="58"/>
      <c r="E1170" s="58"/>
      <c r="F1170" s="58"/>
      <c r="G1170" s="58"/>
      <c r="H1170" s="58"/>
      <c r="I1170" s="58"/>
    </row>
    <row r="1171" spans="2:9" x14ac:dyDescent="0.35">
      <c r="B1171" s="56"/>
      <c r="C1171" s="48"/>
      <c r="D1171" s="58"/>
      <c r="E1171" s="58"/>
      <c r="F1171" s="58"/>
      <c r="G1171" s="58"/>
      <c r="H1171" s="58"/>
      <c r="I1171" s="58"/>
    </row>
    <row r="1172" spans="2:9" x14ac:dyDescent="0.35">
      <c r="B1172" s="56"/>
      <c r="C1172" s="48"/>
      <c r="D1172" s="58"/>
      <c r="E1172" s="58"/>
      <c r="F1172" s="58"/>
      <c r="G1172" s="58"/>
      <c r="H1172" s="58"/>
      <c r="I1172" s="58"/>
    </row>
    <row r="1173" spans="2:9" x14ac:dyDescent="0.35">
      <c r="B1173" s="56"/>
      <c r="C1173" s="48"/>
      <c r="D1173" s="58"/>
      <c r="E1173" s="58"/>
      <c r="F1173" s="58"/>
      <c r="G1173" s="58"/>
      <c r="H1173" s="58"/>
      <c r="I1173" s="58"/>
    </row>
    <row r="1174" spans="2:9" x14ac:dyDescent="0.35">
      <c r="B1174" s="56"/>
      <c r="C1174" s="48"/>
      <c r="D1174" s="58"/>
      <c r="E1174" s="58"/>
      <c r="F1174" s="58"/>
      <c r="G1174" s="58"/>
      <c r="H1174" s="58"/>
      <c r="I1174" s="58"/>
    </row>
    <row r="1175" spans="2:9" x14ac:dyDescent="0.35">
      <c r="B1175" s="56"/>
      <c r="C1175" s="48"/>
      <c r="D1175" s="58"/>
      <c r="E1175" s="58"/>
      <c r="F1175" s="58"/>
      <c r="G1175" s="58"/>
      <c r="H1175" s="58"/>
      <c r="I1175" s="58"/>
    </row>
    <row r="1176" spans="2:9" x14ac:dyDescent="0.35">
      <c r="B1176" s="56"/>
      <c r="C1176" s="48"/>
      <c r="D1176" s="58"/>
      <c r="E1176" s="58"/>
      <c r="F1176" s="58"/>
      <c r="G1176" s="58"/>
      <c r="H1176" s="58"/>
      <c r="I1176" s="58"/>
    </row>
    <row r="1177" spans="2:9" x14ac:dyDescent="0.35">
      <c r="B1177" s="56"/>
      <c r="C1177" s="48"/>
      <c r="D1177" s="58"/>
      <c r="E1177" s="58"/>
      <c r="F1177" s="58"/>
      <c r="G1177" s="58"/>
      <c r="H1177" s="58"/>
      <c r="I1177" s="58"/>
    </row>
    <row r="1178" spans="2:9" x14ac:dyDescent="0.35">
      <c r="B1178" s="56"/>
      <c r="C1178" s="48"/>
      <c r="D1178" s="58"/>
      <c r="E1178" s="58"/>
      <c r="F1178" s="58"/>
      <c r="G1178" s="58"/>
      <c r="H1178" s="58"/>
      <c r="I1178" s="58"/>
    </row>
    <row r="1179" spans="2:9" x14ac:dyDescent="0.35">
      <c r="B1179" s="56"/>
      <c r="C1179" s="48"/>
      <c r="D1179" s="58"/>
      <c r="E1179" s="58"/>
      <c r="F1179" s="58"/>
      <c r="G1179" s="58"/>
      <c r="H1179" s="58"/>
      <c r="I1179" s="58"/>
    </row>
    <row r="1180" spans="2:9" x14ac:dyDescent="0.35">
      <c r="B1180" s="56"/>
      <c r="C1180" s="48"/>
      <c r="D1180" s="58"/>
      <c r="E1180" s="58"/>
      <c r="F1180" s="58"/>
      <c r="G1180" s="58"/>
      <c r="H1180" s="58"/>
      <c r="I1180" s="58"/>
    </row>
    <row r="1181" spans="2:9" x14ac:dyDescent="0.35">
      <c r="B1181" s="56"/>
      <c r="C1181" s="48"/>
      <c r="D1181" s="58"/>
      <c r="E1181" s="58"/>
      <c r="F1181" s="58"/>
      <c r="G1181" s="58"/>
      <c r="H1181" s="58"/>
      <c r="I1181" s="58"/>
    </row>
    <row r="1182" spans="2:9" x14ac:dyDescent="0.35">
      <c r="B1182" s="56"/>
      <c r="C1182" s="48"/>
      <c r="D1182" s="64"/>
      <c r="E1182" s="64"/>
      <c r="F1182" s="64"/>
      <c r="G1182" s="64"/>
      <c r="H1182" s="64"/>
      <c r="I1182" s="64"/>
    </row>
    <row r="1183" spans="2:9" x14ac:dyDescent="0.35">
      <c r="B1183" s="56"/>
      <c r="C1183" s="48"/>
      <c r="D1183" s="64"/>
      <c r="E1183" s="64"/>
      <c r="F1183" s="64"/>
      <c r="G1183" s="64"/>
      <c r="H1183" s="64"/>
      <c r="I1183" s="64"/>
    </row>
    <row r="1184" spans="2:9" x14ac:dyDescent="0.35">
      <c r="B1184" s="56"/>
      <c r="C1184" s="48"/>
      <c r="D1184" s="64"/>
      <c r="E1184" s="64"/>
      <c r="F1184" s="64"/>
      <c r="G1184" s="64"/>
      <c r="H1184" s="64"/>
      <c r="I1184" s="64"/>
    </row>
    <row r="1185" spans="2:9" x14ac:dyDescent="0.35">
      <c r="B1185" s="56"/>
      <c r="C1185" s="48"/>
      <c r="D1185" s="64"/>
      <c r="E1185" s="64"/>
      <c r="F1185" s="64"/>
      <c r="G1185" s="64"/>
      <c r="H1185" s="64"/>
      <c r="I1185" s="64"/>
    </row>
    <row r="1186" spans="2:9" x14ac:dyDescent="0.35">
      <c r="B1186" s="56"/>
      <c r="C1186" s="48"/>
      <c r="D1186" s="64"/>
      <c r="E1186" s="64"/>
      <c r="F1186" s="64"/>
      <c r="G1186" s="64"/>
      <c r="H1186" s="64"/>
      <c r="I1186" s="64"/>
    </row>
    <row r="1187" spans="2:9" x14ac:dyDescent="0.35">
      <c r="B1187" s="56"/>
      <c r="C1187" s="48"/>
      <c r="D1187" s="64"/>
      <c r="E1187" s="64"/>
      <c r="F1187" s="64"/>
      <c r="G1187" s="64"/>
      <c r="H1187" s="64"/>
      <c r="I1187" s="64"/>
    </row>
    <row r="1188" spans="2:9" x14ac:dyDescent="0.35">
      <c r="B1188" s="56"/>
      <c r="C1188" s="48"/>
      <c r="D1188" s="64"/>
      <c r="E1188" s="64"/>
      <c r="F1188" s="64"/>
      <c r="G1188" s="64"/>
      <c r="H1188" s="64"/>
      <c r="I1188" s="64"/>
    </row>
    <row r="1189" spans="2:9" x14ac:dyDescent="0.35">
      <c r="B1189" s="56"/>
      <c r="C1189" s="48"/>
      <c r="D1189" s="64"/>
      <c r="E1189" s="64"/>
      <c r="F1189" s="64"/>
      <c r="G1189" s="64"/>
      <c r="H1189" s="64"/>
      <c r="I1189" s="64"/>
    </row>
    <row r="1190" spans="2:9" x14ac:dyDescent="0.35">
      <c r="B1190" s="56"/>
      <c r="C1190" s="48"/>
      <c r="D1190" s="64"/>
      <c r="E1190" s="64"/>
      <c r="F1190" s="64"/>
      <c r="G1190" s="64"/>
      <c r="H1190" s="64"/>
      <c r="I1190" s="64"/>
    </row>
    <row r="1191" spans="2:9" x14ac:dyDescent="0.35">
      <c r="B1191" s="56"/>
      <c r="C1191" s="48"/>
      <c r="D1191" s="64"/>
      <c r="E1191" s="64"/>
      <c r="F1191" s="64"/>
      <c r="G1191" s="64"/>
      <c r="H1191" s="64"/>
      <c r="I1191" s="64"/>
    </row>
    <row r="1192" spans="2:9" x14ac:dyDescent="0.35">
      <c r="B1192" s="56"/>
      <c r="C1192" s="48"/>
      <c r="D1192" s="64"/>
      <c r="E1192" s="64"/>
      <c r="F1192" s="64"/>
      <c r="G1192" s="64"/>
      <c r="H1192" s="64"/>
      <c r="I1192" s="64"/>
    </row>
    <row r="1193" spans="2:9" x14ac:dyDescent="0.35">
      <c r="B1193" s="56"/>
      <c r="C1193" s="48"/>
      <c r="D1193" s="64"/>
      <c r="E1193" s="64"/>
      <c r="F1193" s="64"/>
      <c r="G1193" s="64"/>
      <c r="H1193" s="64"/>
      <c r="I1193" s="64"/>
    </row>
    <row r="1194" spans="2:9" x14ac:dyDescent="0.35">
      <c r="B1194" s="56"/>
      <c r="C1194" s="48"/>
      <c r="D1194" s="64"/>
      <c r="E1194" s="64"/>
      <c r="F1194" s="64"/>
      <c r="G1194" s="64"/>
      <c r="H1194" s="64"/>
      <c r="I1194" s="64"/>
    </row>
    <row r="1195" spans="2:9" x14ac:dyDescent="0.35">
      <c r="B1195" s="56"/>
      <c r="C1195" s="48"/>
      <c r="D1195" s="64"/>
      <c r="E1195" s="64"/>
      <c r="F1195" s="64"/>
      <c r="G1195" s="64"/>
      <c r="H1195" s="64"/>
      <c r="I1195" s="64"/>
    </row>
    <row r="1196" spans="2:9" x14ac:dyDescent="0.35">
      <c r="B1196" s="56"/>
      <c r="C1196" s="48"/>
      <c r="D1196" s="64"/>
      <c r="E1196" s="64"/>
      <c r="F1196" s="64"/>
      <c r="G1196" s="64"/>
      <c r="H1196" s="64"/>
      <c r="I1196" s="64"/>
    </row>
    <row r="1197" spans="2:9" x14ac:dyDescent="0.35">
      <c r="B1197" s="56"/>
      <c r="C1197" s="48"/>
      <c r="D1197" s="64"/>
      <c r="E1197" s="64"/>
      <c r="F1197" s="64"/>
      <c r="G1197" s="64"/>
      <c r="H1197" s="64"/>
      <c r="I1197" s="64"/>
    </row>
    <row r="1198" spans="2:9" x14ac:dyDescent="0.35">
      <c r="B1198" s="56"/>
      <c r="C1198" s="48"/>
      <c r="D1198" s="64"/>
      <c r="E1198" s="64"/>
      <c r="F1198" s="64"/>
      <c r="G1198" s="64"/>
      <c r="H1198" s="64"/>
      <c r="I1198" s="64"/>
    </row>
    <row r="1199" spans="2:9" x14ac:dyDescent="0.35">
      <c r="B1199" s="56"/>
      <c r="C1199" s="48"/>
      <c r="D1199" s="64"/>
      <c r="E1199" s="64"/>
      <c r="F1199" s="64"/>
      <c r="G1199" s="64"/>
      <c r="H1199" s="64"/>
      <c r="I1199" s="64"/>
    </row>
    <row r="1200" spans="2:9" x14ac:dyDescent="0.35">
      <c r="B1200" s="56"/>
      <c r="C1200" s="48"/>
      <c r="D1200" s="64"/>
      <c r="E1200" s="64"/>
      <c r="F1200" s="64"/>
      <c r="G1200" s="64"/>
      <c r="H1200" s="64"/>
      <c r="I1200" s="64"/>
    </row>
    <row r="1201" spans="2:9" x14ac:dyDescent="0.35">
      <c r="B1201" s="56"/>
      <c r="C1201" s="48"/>
      <c r="D1201" s="64"/>
      <c r="E1201" s="64"/>
      <c r="F1201" s="64"/>
      <c r="G1201" s="64"/>
      <c r="H1201" s="64"/>
      <c r="I1201" s="64"/>
    </row>
    <row r="1202" spans="2:9" x14ac:dyDescent="0.35">
      <c r="B1202" s="56"/>
      <c r="C1202" s="57"/>
      <c r="D1202" s="58"/>
      <c r="E1202" s="58"/>
      <c r="F1202" s="58"/>
      <c r="G1202" s="58"/>
      <c r="H1202" s="58"/>
      <c r="I1202" s="58"/>
    </row>
    <row r="1203" spans="2:9" x14ac:dyDescent="0.35">
      <c r="B1203" s="56"/>
      <c r="C1203" s="57"/>
      <c r="D1203" s="58"/>
      <c r="E1203" s="58"/>
      <c r="F1203" s="58"/>
      <c r="G1203" s="58"/>
      <c r="H1203" s="58"/>
      <c r="I1203" s="58"/>
    </row>
    <row r="1204" spans="2:9" x14ac:dyDescent="0.35">
      <c r="B1204" s="56"/>
      <c r="C1204" s="57"/>
      <c r="D1204" s="58"/>
      <c r="E1204" s="58"/>
      <c r="F1204" s="58"/>
      <c r="G1204" s="58"/>
      <c r="H1204" s="58"/>
      <c r="I1204" s="58"/>
    </row>
    <row r="1205" spans="2:9" x14ac:dyDescent="0.35">
      <c r="B1205" s="56"/>
      <c r="C1205" s="57"/>
      <c r="D1205" s="58"/>
      <c r="E1205" s="58"/>
      <c r="F1205" s="58"/>
      <c r="G1205" s="58"/>
      <c r="H1205" s="58"/>
      <c r="I1205" s="58"/>
    </row>
    <row r="1206" spans="2:9" x14ac:dyDescent="0.35">
      <c r="B1206" s="56"/>
      <c r="C1206" s="57"/>
      <c r="D1206" s="58"/>
      <c r="E1206" s="58"/>
      <c r="F1206" s="58"/>
      <c r="G1206" s="58"/>
      <c r="H1206" s="58"/>
      <c r="I1206" s="58"/>
    </row>
    <row r="1207" spans="2:9" x14ac:dyDescent="0.35">
      <c r="B1207" s="56"/>
      <c r="C1207" s="57"/>
      <c r="D1207" s="58"/>
      <c r="E1207" s="58"/>
      <c r="F1207" s="58"/>
      <c r="G1207" s="58"/>
      <c r="H1207" s="58"/>
      <c r="I1207" s="58"/>
    </row>
    <row r="1208" spans="2:9" x14ac:dyDescent="0.35">
      <c r="B1208" s="56"/>
      <c r="C1208" s="57"/>
      <c r="D1208" s="58"/>
      <c r="E1208" s="58"/>
      <c r="F1208" s="58"/>
      <c r="G1208" s="58"/>
      <c r="H1208" s="58"/>
      <c r="I1208" s="58"/>
    </row>
    <row r="1209" spans="2:9" x14ac:dyDescent="0.35">
      <c r="B1209" s="56"/>
      <c r="C1209" s="57"/>
      <c r="D1209" s="58"/>
      <c r="E1209" s="58"/>
      <c r="F1209" s="58"/>
      <c r="G1209" s="58"/>
      <c r="H1209" s="58"/>
      <c r="I1209" s="58"/>
    </row>
    <row r="1210" spans="2:9" x14ac:dyDescent="0.35">
      <c r="B1210" s="56"/>
      <c r="C1210" s="57"/>
      <c r="D1210" s="58"/>
      <c r="E1210" s="58"/>
      <c r="F1210" s="58"/>
      <c r="G1210" s="58"/>
      <c r="H1210" s="58"/>
      <c r="I1210" s="58"/>
    </row>
    <row r="1211" spans="2:9" x14ac:dyDescent="0.35">
      <c r="B1211" s="56"/>
      <c r="C1211" s="57"/>
      <c r="D1211" s="58"/>
      <c r="E1211" s="58"/>
      <c r="F1211" s="58"/>
      <c r="G1211" s="58"/>
      <c r="H1211" s="58"/>
      <c r="I1211" s="58"/>
    </row>
    <row r="1212" spans="2:9" x14ac:dyDescent="0.35">
      <c r="B1212" s="56"/>
      <c r="C1212" s="57"/>
      <c r="D1212" s="58"/>
      <c r="E1212" s="58"/>
      <c r="F1212" s="58"/>
      <c r="G1212" s="58"/>
      <c r="H1212" s="58"/>
      <c r="I1212" s="58"/>
    </row>
    <row r="1213" spans="2:9" x14ac:dyDescent="0.35">
      <c r="B1213" s="56"/>
      <c r="C1213" s="57"/>
      <c r="D1213" s="58"/>
      <c r="E1213" s="58"/>
      <c r="F1213" s="58"/>
      <c r="G1213" s="58"/>
      <c r="H1213" s="58"/>
      <c r="I1213" s="58"/>
    </row>
    <row r="1214" spans="2:9" x14ac:dyDescent="0.35">
      <c r="B1214" s="56"/>
      <c r="C1214" s="57"/>
      <c r="D1214" s="58"/>
      <c r="E1214" s="58"/>
      <c r="F1214" s="58"/>
      <c r="G1214" s="58"/>
      <c r="H1214" s="58"/>
      <c r="I1214" s="58"/>
    </row>
    <row r="1215" spans="2:9" x14ac:dyDescent="0.35">
      <c r="B1215" s="56"/>
      <c r="C1215" s="57"/>
      <c r="D1215" s="58"/>
      <c r="E1215" s="58"/>
      <c r="F1215" s="58"/>
      <c r="G1215" s="58"/>
      <c r="H1215" s="58"/>
      <c r="I1215" s="58"/>
    </row>
    <row r="1216" spans="2:9" x14ac:dyDescent="0.35">
      <c r="B1216" s="56"/>
      <c r="C1216" s="57"/>
      <c r="D1216" s="58"/>
      <c r="E1216" s="58"/>
      <c r="F1216" s="58"/>
      <c r="G1216" s="58"/>
      <c r="H1216" s="58"/>
      <c r="I1216" s="58"/>
    </row>
    <row r="1217" spans="2:9" x14ac:dyDescent="0.35">
      <c r="B1217" s="56"/>
      <c r="C1217" s="57"/>
      <c r="D1217" s="58"/>
      <c r="E1217" s="58"/>
      <c r="F1217" s="58"/>
      <c r="G1217" s="58"/>
      <c r="H1217" s="58"/>
      <c r="I1217" s="58"/>
    </row>
    <row r="1218" spans="2:9" x14ac:dyDescent="0.35">
      <c r="B1218" s="56"/>
      <c r="C1218" s="57"/>
      <c r="D1218" s="58"/>
      <c r="E1218" s="58"/>
      <c r="F1218" s="58"/>
      <c r="G1218" s="58"/>
      <c r="H1218" s="58"/>
      <c r="I1218" s="58"/>
    </row>
    <row r="1219" spans="2:9" x14ac:dyDescent="0.35">
      <c r="B1219" s="56"/>
      <c r="C1219" s="57"/>
      <c r="D1219" s="58"/>
      <c r="E1219" s="58"/>
      <c r="F1219" s="58"/>
      <c r="G1219" s="58"/>
      <c r="H1219" s="58"/>
      <c r="I1219" s="58"/>
    </row>
    <row r="1220" spans="2:9" x14ac:dyDescent="0.35">
      <c r="B1220" s="56"/>
      <c r="C1220" s="57"/>
      <c r="D1220" s="58"/>
      <c r="E1220" s="58"/>
      <c r="F1220" s="58"/>
      <c r="G1220" s="58"/>
      <c r="H1220" s="58"/>
      <c r="I1220" s="58"/>
    </row>
    <row r="1221" spans="2:9" x14ac:dyDescent="0.35">
      <c r="B1221" s="56"/>
      <c r="C1221" s="57"/>
      <c r="D1221" s="58"/>
      <c r="E1221" s="58"/>
      <c r="F1221" s="58"/>
      <c r="G1221" s="58"/>
      <c r="H1221" s="58"/>
      <c r="I1221" s="58"/>
    </row>
    <row r="1222" spans="2:9" x14ac:dyDescent="0.35">
      <c r="B1222" s="56"/>
      <c r="C1222" s="57"/>
      <c r="D1222" s="58"/>
      <c r="E1222" s="58"/>
      <c r="F1222" s="58"/>
      <c r="G1222" s="58"/>
      <c r="H1222" s="58"/>
      <c r="I1222" s="58"/>
    </row>
    <row r="1223" spans="2:9" x14ac:dyDescent="0.35">
      <c r="B1223" s="56"/>
      <c r="C1223" s="57"/>
      <c r="D1223" s="58"/>
      <c r="E1223" s="58"/>
      <c r="F1223" s="58"/>
      <c r="G1223" s="58"/>
      <c r="H1223" s="58"/>
      <c r="I1223" s="58"/>
    </row>
    <row r="1224" spans="2:9" x14ac:dyDescent="0.35">
      <c r="B1224" s="56"/>
      <c r="C1224" s="57"/>
      <c r="D1224" s="58"/>
      <c r="E1224" s="58"/>
      <c r="F1224" s="58"/>
      <c r="G1224" s="58"/>
      <c r="H1224" s="58"/>
      <c r="I1224" s="58"/>
    </row>
    <row r="1225" spans="2:9" x14ac:dyDescent="0.35">
      <c r="B1225" s="56"/>
      <c r="C1225" s="57"/>
      <c r="D1225" s="58"/>
      <c r="E1225" s="58"/>
      <c r="F1225" s="58"/>
      <c r="G1225" s="58"/>
      <c r="H1225" s="58"/>
      <c r="I1225" s="58"/>
    </row>
    <row r="1226" spans="2:9" x14ac:dyDescent="0.35">
      <c r="B1226" s="56"/>
      <c r="C1226" s="48"/>
      <c r="D1226" s="58"/>
      <c r="E1226" s="58"/>
      <c r="F1226" s="58"/>
      <c r="G1226" s="58"/>
      <c r="H1226" s="58"/>
      <c r="I1226" s="58"/>
    </row>
    <row r="1227" spans="2:9" x14ac:dyDescent="0.35">
      <c r="B1227" s="56"/>
      <c r="C1227" s="63"/>
      <c r="D1227" s="58"/>
      <c r="E1227" s="58"/>
      <c r="F1227" s="58"/>
      <c r="G1227" s="58"/>
      <c r="H1227" s="58"/>
      <c r="I1227" s="58"/>
    </row>
    <row r="1228" spans="2:9" x14ac:dyDescent="0.35">
      <c r="B1228" s="56"/>
      <c r="C1228" s="48"/>
      <c r="D1228" s="58"/>
      <c r="E1228" s="58"/>
      <c r="F1228" s="58"/>
      <c r="G1228" s="58"/>
      <c r="H1228" s="58"/>
      <c r="I1228" s="58"/>
    </row>
    <row r="1229" spans="2:9" x14ac:dyDescent="0.35">
      <c r="B1229" s="56"/>
      <c r="C1229" s="48"/>
      <c r="D1229" s="58"/>
      <c r="E1229" s="58"/>
      <c r="F1229" s="58"/>
      <c r="G1229" s="58"/>
      <c r="H1229" s="58"/>
      <c r="I1229" s="58"/>
    </row>
    <row r="1230" spans="2:9" x14ac:dyDescent="0.35">
      <c r="B1230" s="56"/>
      <c r="C1230" s="48"/>
      <c r="D1230" s="58"/>
      <c r="E1230" s="58"/>
      <c r="F1230" s="58"/>
      <c r="G1230" s="58"/>
      <c r="H1230" s="58"/>
      <c r="I1230" s="58"/>
    </row>
    <row r="1231" spans="2:9" x14ac:dyDescent="0.35">
      <c r="B1231" s="56"/>
      <c r="C1231" s="48"/>
      <c r="D1231" s="58"/>
      <c r="E1231" s="58"/>
      <c r="F1231" s="58"/>
      <c r="G1231" s="58"/>
      <c r="H1231" s="58"/>
      <c r="I1231" s="58"/>
    </row>
    <row r="1232" spans="2:9" x14ac:dyDescent="0.35">
      <c r="B1232" s="56"/>
      <c r="C1232" s="48"/>
      <c r="D1232" s="58"/>
      <c r="E1232" s="58"/>
      <c r="F1232" s="58"/>
      <c r="G1232" s="58"/>
      <c r="H1232" s="58"/>
      <c r="I1232" s="58"/>
    </row>
    <row r="1233" spans="2:9" x14ac:dyDescent="0.35">
      <c r="B1233" s="56"/>
      <c r="C1233" s="48"/>
      <c r="D1233" s="58"/>
      <c r="E1233" s="58"/>
      <c r="F1233" s="58"/>
      <c r="G1233" s="58"/>
      <c r="H1233" s="58"/>
      <c r="I1233" s="58"/>
    </row>
    <row r="1234" spans="2:9" x14ac:dyDescent="0.35">
      <c r="B1234" s="56"/>
      <c r="C1234" s="48"/>
      <c r="D1234" s="58"/>
      <c r="E1234" s="58"/>
      <c r="F1234" s="58"/>
      <c r="G1234" s="58"/>
      <c r="H1234" s="58"/>
      <c r="I1234" s="58"/>
    </row>
    <row r="1235" spans="2:9" x14ac:dyDescent="0.35">
      <c r="B1235" s="56"/>
      <c r="C1235" s="48"/>
      <c r="D1235" s="58"/>
      <c r="E1235" s="58"/>
      <c r="F1235" s="58"/>
      <c r="G1235" s="58"/>
      <c r="H1235" s="58"/>
      <c r="I1235" s="58"/>
    </row>
    <row r="1236" spans="2:9" x14ac:dyDescent="0.35">
      <c r="B1236" s="56"/>
      <c r="C1236" s="48"/>
      <c r="D1236" s="58"/>
      <c r="E1236" s="58"/>
      <c r="F1236" s="58"/>
      <c r="G1236" s="58"/>
      <c r="H1236" s="58"/>
      <c r="I1236" s="58"/>
    </row>
    <row r="1237" spans="2:9" x14ac:dyDescent="0.35">
      <c r="B1237" s="56"/>
      <c r="C1237" s="48"/>
      <c r="D1237" s="58"/>
      <c r="E1237" s="58"/>
      <c r="F1237" s="58"/>
      <c r="G1237" s="58"/>
      <c r="H1237" s="58"/>
      <c r="I1237" s="58"/>
    </row>
    <row r="1238" spans="2:9" x14ac:dyDescent="0.35">
      <c r="B1238" s="56"/>
      <c r="C1238" s="48"/>
      <c r="D1238" s="58"/>
      <c r="E1238" s="58"/>
      <c r="F1238" s="58"/>
      <c r="G1238" s="58"/>
      <c r="H1238" s="58"/>
      <c r="I1238" s="58"/>
    </row>
    <row r="1239" spans="2:9" x14ac:dyDescent="0.35">
      <c r="B1239" s="56"/>
      <c r="C1239" s="48"/>
      <c r="D1239" s="64"/>
      <c r="E1239" s="64"/>
      <c r="F1239" s="64"/>
      <c r="G1239" s="64"/>
      <c r="H1239" s="64"/>
      <c r="I1239" s="64"/>
    </row>
    <row r="1240" spans="2:9" x14ac:dyDescent="0.35">
      <c r="B1240" s="56"/>
      <c r="C1240" s="48"/>
      <c r="D1240" s="64"/>
      <c r="E1240" s="64"/>
      <c r="F1240" s="64"/>
      <c r="G1240" s="64"/>
      <c r="H1240" s="64"/>
      <c r="I1240" s="64"/>
    </row>
    <row r="1241" spans="2:9" x14ac:dyDescent="0.35">
      <c r="B1241" s="56"/>
      <c r="C1241" s="48"/>
      <c r="D1241" s="64"/>
      <c r="E1241" s="64"/>
      <c r="F1241" s="64"/>
      <c r="G1241" s="64"/>
      <c r="H1241" s="64"/>
      <c r="I1241" s="64"/>
    </row>
    <row r="1242" spans="2:9" x14ac:dyDescent="0.35">
      <c r="B1242" s="56"/>
      <c r="C1242" s="48"/>
      <c r="D1242" s="64"/>
      <c r="E1242" s="64"/>
      <c r="F1242" s="64"/>
      <c r="G1242" s="64"/>
      <c r="H1242" s="64"/>
      <c r="I1242" s="64"/>
    </row>
    <row r="1243" spans="2:9" x14ac:dyDescent="0.35">
      <c r="B1243" s="56"/>
      <c r="C1243" s="48"/>
      <c r="D1243" s="64"/>
      <c r="E1243" s="64"/>
      <c r="F1243" s="64"/>
      <c r="G1243" s="64"/>
      <c r="H1243" s="64"/>
      <c r="I1243" s="64"/>
    </row>
    <row r="1244" spans="2:9" x14ac:dyDescent="0.35">
      <c r="B1244" s="56"/>
      <c r="C1244" s="48"/>
      <c r="D1244" s="64"/>
      <c r="E1244" s="64"/>
      <c r="F1244" s="64"/>
      <c r="G1244" s="64"/>
      <c r="H1244" s="64"/>
      <c r="I1244" s="64"/>
    </row>
    <row r="1245" spans="2:9" x14ac:dyDescent="0.35">
      <c r="B1245" s="56"/>
      <c r="C1245" s="48"/>
      <c r="D1245" s="64"/>
      <c r="E1245" s="64"/>
      <c r="F1245" s="64"/>
      <c r="G1245" s="64"/>
      <c r="H1245" s="64"/>
      <c r="I1245" s="64"/>
    </row>
    <row r="1246" spans="2:9" x14ac:dyDescent="0.35">
      <c r="B1246" s="56"/>
      <c r="C1246" s="48"/>
      <c r="D1246" s="64"/>
      <c r="E1246" s="64"/>
      <c r="F1246" s="64"/>
      <c r="G1246" s="64"/>
      <c r="H1246" s="64"/>
      <c r="I1246" s="64"/>
    </row>
    <row r="1247" spans="2:9" x14ac:dyDescent="0.35">
      <c r="B1247" s="56"/>
      <c r="C1247" s="48"/>
      <c r="D1247" s="64"/>
      <c r="E1247" s="64"/>
      <c r="F1247" s="64"/>
      <c r="G1247" s="64"/>
      <c r="H1247" s="64"/>
      <c r="I1247" s="64"/>
    </row>
    <row r="1248" spans="2:9" x14ac:dyDescent="0.35">
      <c r="B1248" s="56"/>
      <c r="C1248" s="48"/>
      <c r="D1248" s="64"/>
      <c r="E1248" s="64"/>
      <c r="F1248" s="64"/>
      <c r="G1248" s="64"/>
      <c r="H1248" s="64"/>
      <c r="I1248" s="64"/>
    </row>
    <row r="1249" spans="2:9" x14ac:dyDescent="0.35">
      <c r="B1249" s="56"/>
      <c r="C1249" s="48"/>
      <c r="D1249" s="64"/>
      <c r="E1249" s="64"/>
      <c r="F1249" s="64"/>
      <c r="G1249" s="64"/>
      <c r="H1249" s="64"/>
      <c r="I1249" s="64"/>
    </row>
    <row r="1250" spans="2:9" x14ac:dyDescent="0.35">
      <c r="B1250" s="56"/>
      <c r="C1250" s="48"/>
      <c r="D1250" s="64"/>
      <c r="E1250" s="64"/>
      <c r="F1250" s="64"/>
      <c r="G1250" s="64"/>
      <c r="H1250" s="64"/>
      <c r="I1250" s="64"/>
    </row>
    <row r="1251" spans="2:9" x14ac:dyDescent="0.35">
      <c r="B1251" s="56"/>
      <c r="C1251" s="48"/>
      <c r="D1251" s="64"/>
      <c r="E1251" s="64"/>
      <c r="F1251" s="64"/>
      <c r="G1251" s="64"/>
      <c r="H1251" s="64"/>
      <c r="I1251" s="64"/>
    </row>
    <row r="1252" spans="2:9" x14ac:dyDescent="0.35">
      <c r="B1252" s="56"/>
      <c r="C1252" s="48"/>
      <c r="D1252" s="64"/>
      <c r="E1252" s="64"/>
      <c r="F1252" s="64"/>
      <c r="G1252" s="64"/>
      <c r="H1252" s="64"/>
      <c r="I1252" s="64"/>
    </row>
    <row r="1253" spans="2:9" x14ac:dyDescent="0.35">
      <c r="B1253" s="56"/>
      <c r="C1253" s="48"/>
      <c r="D1253" s="64"/>
      <c r="E1253" s="64"/>
      <c r="F1253" s="64"/>
      <c r="G1253" s="64"/>
      <c r="H1253" s="64"/>
      <c r="I1253" s="64"/>
    </row>
    <row r="1254" spans="2:9" x14ac:dyDescent="0.35">
      <c r="B1254" s="56"/>
      <c r="C1254" s="48"/>
      <c r="D1254" s="64"/>
      <c r="E1254" s="64"/>
      <c r="F1254" s="64"/>
      <c r="G1254" s="64"/>
      <c r="H1254" s="64"/>
      <c r="I1254" s="64"/>
    </row>
    <row r="1255" spans="2:9" x14ac:dyDescent="0.35">
      <c r="B1255" s="56"/>
      <c r="C1255" s="48"/>
      <c r="D1255" s="64"/>
      <c r="E1255" s="64"/>
      <c r="F1255" s="64"/>
      <c r="G1255" s="64"/>
      <c r="H1255" s="64"/>
      <c r="I1255" s="64"/>
    </row>
    <row r="1256" spans="2:9" x14ac:dyDescent="0.35">
      <c r="B1256" s="56"/>
      <c r="C1256" s="48"/>
      <c r="D1256" s="64"/>
      <c r="E1256" s="64"/>
      <c r="F1256" s="64"/>
      <c r="G1256" s="64"/>
      <c r="H1256" s="64"/>
      <c r="I1256" s="64"/>
    </row>
    <row r="1257" spans="2:9" x14ac:dyDescent="0.35">
      <c r="B1257" s="56"/>
      <c r="C1257" s="48"/>
      <c r="D1257" s="64"/>
      <c r="E1257" s="64"/>
      <c r="F1257" s="64"/>
      <c r="G1257" s="64"/>
      <c r="H1257" s="64"/>
      <c r="I1257" s="64"/>
    </row>
    <row r="1258" spans="2:9" x14ac:dyDescent="0.35">
      <c r="B1258" s="56"/>
      <c r="C1258" s="48"/>
      <c r="D1258" s="64"/>
      <c r="E1258" s="64"/>
      <c r="F1258" s="64"/>
      <c r="G1258" s="64"/>
      <c r="H1258" s="64"/>
      <c r="I1258" s="64"/>
    </row>
    <row r="1259" spans="2:9" x14ac:dyDescent="0.35">
      <c r="B1259" s="56"/>
      <c r="C1259" s="57"/>
      <c r="D1259" s="58"/>
      <c r="E1259" s="58"/>
      <c r="F1259" s="58"/>
      <c r="G1259" s="58"/>
      <c r="H1259" s="58"/>
      <c r="I1259" s="58"/>
    </row>
    <row r="1260" spans="2:9" x14ac:dyDescent="0.35">
      <c r="B1260" s="56"/>
      <c r="C1260" s="57"/>
      <c r="D1260" s="58"/>
      <c r="E1260" s="58"/>
      <c r="F1260" s="58"/>
      <c r="G1260" s="58"/>
      <c r="H1260" s="58"/>
      <c r="I1260" s="58"/>
    </row>
    <row r="1261" spans="2:9" x14ac:dyDescent="0.35">
      <c r="B1261" s="56"/>
      <c r="C1261" s="57"/>
      <c r="D1261" s="58"/>
      <c r="E1261" s="58"/>
      <c r="F1261" s="58"/>
      <c r="G1261" s="58"/>
      <c r="H1261" s="58"/>
      <c r="I1261" s="58"/>
    </row>
    <row r="1262" spans="2:9" x14ac:dyDescent="0.35">
      <c r="B1262" s="56"/>
      <c r="C1262" s="57"/>
      <c r="D1262" s="58"/>
      <c r="E1262" s="58"/>
      <c r="F1262" s="58"/>
      <c r="G1262" s="58"/>
      <c r="H1262" s="58"/>
      <c r="I1262" s="58"/>
    </row>
    <row r="1263" spans="2:9" x14ac:dyDescent="0.35">
      <c r="B1263" s="56"/>
      <c r="C1263" s="57"/>
      <c r="D1263" s="58"/>
      <c r="E1263" s="58"/>
      <c r="F1263" s="58"/>
      <c r="G1263" s="58"/>
      <c r="H1263" s="58"/>
      <c r="I1263" s="58"/>
    </row>
    <row r="1264" spans="2:9" x14ac:dyDescent="0.35">
      <c r="B1264" s="56"/>
      <c r="C1264" s="57"/>
      <c r="D1264" s="58"/>
      <c r="E1264" s="58"/>
      <c r="F1264" s="58"/>
      <c r="G1264" s="58"/>
      <c r="H1264" s="58"/>
      <c r="I1264" s="58"/>
    </row>
    <row r="1265" spans="2:9" x14ac:dyDescent="0.35">
      <c r="B1265" s="56"/>
      <c r="C1265" s="57"/>
      <c r="D1265" s="58"/>
      <c r="E1265" s="58"/>
      <c r="F1265" s="58"/>
      <c r="G1265" s="58"/>
      <c r="H1265" s="58"/>
      <c r="I1265" s="58"/>
    </row>
    <row r="1266" spans="2:9" x14ac:dyDescent="0.35">
      <c r="B1266" s="56"/>
      <c r="C1266" s="57"/>
      <c r="D1266" s="58"/>
      <c r="E1266" s="58"/>
      <c r="F1266" s="58"/>
      <c r="G1266" s="58"/>
      <c r="H1266" s="58"/>
      <c r="I1266" s="58"/>
    </row>
    <row r="1267" spans="2:9" x14ac:dyDescent="0.35">
      <c r="B1267" s="56"/>
      <c r="C1267" s="57"/>
      <c r="D1267" s="58"/>
      <c r="E1267" s="58"/>
      <c r="F1267" s="58"/>
      <c r="G1267" s="58"/>
      <c r="H1267" s="58"/>
      <c r="I1267" s="58"/>
    </row>
    <row r="1268" spans="2:9" x14ac:dyDescent="0.35">
      <c r="B1268" s="56"/>
      <c r="C1268" s="57"/>
      <c r="D1268" s="58"/>
      <c r="E1268" s="58"/>
      <c r="F1268" s="58"/>
      <c r="G1268" s="58"/>
      <c r="H1268" s="58"/>
      <c r="I1268" s="58"/>
    </row>
    <row r="1269" spans="2:9" x14ac:dyDescent="0.35">
      <c r="B1269" s="56"/>
      <c r="C1269" s="57"/>
      <c r="D1269" s="58"/>
      <c r="E1269" s="58"/>
      <c r="F1269" s="58"/>
      <c r="G1269" s="58"/>
      <c r="H1269" s="58"/>
      <c r="I1269" s="58"/>
    </row>
    <row r="1270" spans="2:9" x14ac:dyDescent="0.35">
      <c r="B1270" s="56"/>
      <c r="C1270" s="57"/>
      <c r="D1270" s="58"/>
      <c r="E1270" s="58"/>
      <c r="F1270" s="58"/>
      <c r="G1270" s="58"/>
      <c r="H1270" s="58"/>
      <c r="I1270" s="58"/>
    </row>
    <row r="1271" spans="2:9" x14ac:dyDescent="0.35">
      <c r="B1271" s="56"/>
      <c r="C1271" s="57"/>
      <c r="D1271" s="58"/>
      <c r="E1271" s="58"/>
      <c r="F1271" s="58"/>
      <c r="G1271" s="58"/>
      <c r="H1271" s="58"/>
      <c r="I1271" s="58"/>
    </row>
    <row r="1272" spans="2:9" x14ac:dyDescent="0.35">
      <c r="B1272" s="56"/>
      <c r="C1272" s="57"/>
      <c r="D1272" s="58"/>
      <c r="E1272" s="58"/>
      <c r="F1272" s="58"/>
      <c r="G1272" s="58"/>
      <c r="H1272" s="58"/>
      <c r="I1272" s="58"/>
    </row>
    <row r="1273" spans="2:9" x14ac:dyDescent="0.35">
      <c r="B1273" s="56"/>
      <c r="C1273" s="57"/>
      <c r="D1273" s="58"/>
      <c r="E1273" s="58"/>
      <c r="F1273" s="58"/>
      <c r="G1273" s="58"/>
      <c r="H1273" s="58"/>
      <c r="I1273" s="58"/>
    </row>
    <row r="1274" spans="2:9" x14ac:dyDescent="0.35">
      <c r="B1274" s="56"/>
      <c r="C1274" s="57"/>
      <c r="D1274" s="58"/>
      <c r="E1274" s="58"/>
      <c r="F1274" s="58"/>
      <c r="G1274" s="58"/>
      <c r="H1274" s="58"/>
      <c r="I1274" s="58"/>
    </row>
    <row r="1275" spans="2:9" x14ac:dyDescent="0.35">
      <c r="B1275" s="56"/>
      <c r="C1275" s="57"/>
      <c r="D1275" s="58"/>
      <c r="E1275" s="58"/>
      <c r="F1275" s="58"/>
      <c r="G1275" s="58"/>
      <c r="H1275" s="58"/>
      <c r="I1275" s="58"/>
    </row>
    <row r="1276" spans="2:9" x14ac:dyDescent="0.35">
      <c r="B1276" s="56"/>
      <c r="C1276" s="57"/>
      <c r="D1276" s="58"/>
      <c r="E1276" s="58"/>
      <c r="F1276" s="58"/>
      <c r="G1276" s="58"/>
      <c r="H1276" s="58"/>
      <c r="I1276" s="58"/>
    </row>
    <row r="1277" spans="2:9" x14ac:dyDescent="0.35">
      <c r="B1277" s="56"/>
      <c r="C1277" s="57"/>
      <c r="D1277" s="58"/>
      <c r="E1277" s="58"/>
      <c r="F1277" s="58"/>
      <c r="G1277" s="58"/>
      <c r="H1277" s="58"/>
      <c r="I1277" s="58"/>
    </row>
    <row r="1278" spans="2:9" x14ac:dyDescent="0.35">
      <c r="B1278" s="56"/>
      <c r="C1278" s="57"/>
      <c r="D1278" s="58"/>
      <c r="E1278" s="58"/>
      <c r="F1278" s="58"/>
      <c r="G1278" s="58"/>
      <c r="H1278" s="58"/>
      <c r="I1278" s="58"/>
    </row>
    <row r="1279" spans="2:9" x14ac:dyDescent="0.35">
      <c r="B1279" s="56"/>
      <c r="C1279" s="57"/>
      <c r="D1279" s="58"/>
      <c r="E1279" s="58"/>
      <c r="F1279" s="58"/>
      <c r="G1279" s="58"/>
      <c r="H1279" s="58"/>
      <c r="I1279" s="58"/>
    </row>
    <row r="1280" spans="2:9" x14ac:dyDescent="0.35">
      <c r="B1280" s="56"/>
      <c r="C1280" s="57"/>
      <c r="D1280" s="58"/>
      <c r="E1280" s="58"/>
      <c r="F1280" s="58"/>
      <c r="G1280" s="58"/>
      <c r="H1280" s="58"/>
      <c r="I1280" s="58"/>
    </row>
    <row r="1281" spans="2:9" x14ac:dyDescent="0.35">
      <c r="B1281" s="56"/>
      <c r="C1281" s="57"/>
      <c r="D1281" s="58"/>
      <c r="E1281" s="58"/>
      <c r="F1281" s="58"/>
      <c r="G1281" s="58"/>
      <c r="H1281" s="58"/>
      <c r="I1281" s="58"/>
    </row>
    <row r="1282" spans="2:9" x14ac:dyDescent="0.35">
      <c r="B1282" s="56"/>
      <c r="C1282" s="57"/>
      <c r="D1282" s="58"/>
      <c r="E1282" s="58"/>
      <c r="F1282" s="58"/>
      <c r="G1282" s="58"/>
      <c r="H1282" s="58"/>
      <c r="I1282" s="58"/>
    </row>
    <row r="1283" spans="2:9" x14ac:dyDescent="0.35">
      <c r="B1283" s="56"/>
      <c r="C1283" s="48"/>
      <c r="D1283" s="58"/>
      <c r="E1283" s="58"/>
      <c r="F1283" s="58"/>
      <c r="G1283" s="58"/>
      <c r="H1283" s="58"/>
      <c r="I1283" s="58"/>
    </row>
    <row r="1284" spans="2:9" x14ac:dyDescent="0.35">
      <c r="B1284" s="56"/>
      <c r="C1284" s="63"/>
      <c r="D1284" s="58"/>
      <c r="E1284" s="58"/>
      <c r="F1284" s="58"/>
      <c r="G1284" s="58"/>
      <c r="H1284" s="58"/>
      <c r="I1284" s="58"/>
    </row>
    <row r="1285" spans="2:9" x14ac:dyDescent="0.35">
      <c r="B1285" s="56"/>
      <c r="C1285" s="48"/>
      <c r="D1285" s="58"/>
      <c r="E1285" s="58"/>
      <c r="F1285" s="58"/>
      <c r="G1285" s="58"/>
      <c r="H1285" s="58"/>
      <c r="I1285" s="58"/>
    </row>
    <row r="1286" spans="2:9" x14ac:dyDescent="0.35">
      <c r="B1286" s="56"/>
      <c r="C1286" s="48"/>
      <c r="D1286" s="58"/>
      <c r="E1286" s="58"/>
      <c r="F1286" s="58"/>
      <c r="G1286" s="58"/>
      <c r="H1286" s="58"/>
      <c r="I1286" s="58"/>
    </row>
    <row r="1287" spans="2:9" x14ac:dyDescent="0.35">
      <c r="B1287" s="56"/>
      <c r="C1287" s="48"/>
      <c r="D1287" s="58"/>
      <c r="E1287" s="58"/>
      <c r="F1287" s="58"/>
      <c r="G1287" s="58"/>
      <c r="H1287" s="58"/>
      <c r="I1287" s="58"/>
    </row>
    <row r="1288" spans="2:9" x14ac:dyDescent="0.35">
      <c r="B1288" s="56"/>
      <c r="C1288" s="48"/>
      <c r="D1288" s="58"/>
      <c r="E1288" s="58"/>
      <c r="F1288" s="58"/>
      <c r="G1288" s="58"/>
      <c r="H1288" s="58"/>
      <c r="I1288" s="58"/>
    </row>
    <row r="1289" spans="2:9" x14ac:dyDescent="0.35">
      <c r="B1289" s="56"/>
      <c r="C1289" s="48"/>
      <c r="D1289" s="58"/>
      <c r="E1289" s="58"/>
      <c r="F1289" s="58"/>
      <c r="G1289" s="58"/>
      <c r="H1289" s="58"/>
      <c r="I1289" s="58"/>
    </row>
    <row r="1290" spans="2:9" x14ac:dyDescent="0.35">
      <c r="B1290" s="56"/>
      <c r="C1290" s="48"/>
      <c r="D1290" s="58"/>
      <c r="E1290" s="58"/>
      <c r="F1290" s="58"/>
      <c r="G1290" s="58"/>
      <c r="H1290" s="58"/>
      <c r="I1290" s="58"/>
    </row>
    <row r="1291" spans="2:9" x14ac:dyDescent="0.35">
      <c r="B1291" s="56"/>
      <c r="C1291" s="48"/>
      <c r="D1291" s="58"/>
      <c r="E1291" s="58"/>
      <c r="F1291" s="58"/>
      <c r="G1291" s="58"/>
      <c r="H1291" s="58"/>
      <c r="I1291" s="58"/>
    </row>
    <row r="1292" spans="2:9" x14ac:dyDescent="0.35">
      <c r="B1292" s="56"/>
      <c r="C1292" s="48"/>
      <c r="D1292" s="58"/>
      <c r="E1292" s="58"/>
      <c r="F1292" s="58"/>
      <c r="G1292" s="58"/>
      <c r="H1292" s="58"/>
      <c r="I1292" s="58"/>
    </row>
    <row r="1293" spans="2:9" x14ac:dyDescent="0.35">
      <c r="B1293" s="56"/>
      <c r="C1293" s="48"/>
      <c r="D1293" s="58"/>
      <c r="E1293" s="58"/>
      <c r="F1293" s="58"/>
      <c r="G1293" s="58"/>
      <c r="H1293" s="58"/>
      <c r="I1293" s="58"/>
    </row>
    <row r="1294" spans="2:9" x14ac:dyDescent="0.35">
      <c r="B1294" s="56"/>
      <c r="C1294" s="48"/>
      <c r="D1294" s="58"/>
      <c r="E1294" s="58"/>
      <c r="F1294" s="58"/>
      <c r="G1294" s="58"/>
      <c r="H1294" s="58"/>
      <c r="I1294" s="58"/>
    </row>
    <row r="1295" spans="2:9" x14ac:dyDescent="0.35">
      <c r="B1295" s="56"/>
      <c r="C1295" s="48"/>
      <c r="D1295" s="58"/>
      <c r="E1295" s="58"/>
      <c r="F1295" s="58"/>
      <c r="G1295" s="58"/>
      <c r="H1295" s="58"/>
      <c r="I1295" s="58"/>
    </row>
    <row r="1296" spans="2:9" x14ac:dyDescent="0.35">
      <c r="B1296" s="56"/>
      <c r="C1296" s="48"/>
      <c r="D1296" s="64"/>
      <c r="E1296" s="64"/>
      <c r="F1296" s="64"/>
      <c r="G1296" s="64"/>
      <c r="H1296" s="64"/>
      <c r="I1296" s="64"/>
    </row>
    <row r="1297" spans="2:9" x14ac:dyDescent="0.35">
      <c r="B1297" s="56"/>
      <c r="C1297" s="48"/>
      <c r="D1297" s="64"/>
      <c r="E1297" s="64"/>
      <c r="F1297" s="64"/>
      <c r="G1297" s="64"/>
      <c r="H1297" s="64"/>
      <c r="I1297" s="64"/>
    </row>
    <row r="1298" spans="2:9" x14ac:dyDescent="0.35">
      <c r="B1298" s="56"/>
      <c r="C1298" s="48"/>
      <c r="D1298" s="64"/>
      <c r="E1298" s="64"/>
      <c r="F1298" s="64"/>
      <c r="G1298" s="64"/>
      <c r="H1298" s="64"/>
      <c r="I1298" s="64"/>
    </row>
    <row r="1299" spans="2:9" x14ac:dyDescent="0.35">
      <c r="B1299" s="56"/>
      <c r="C1299" s="48"/>
      <c r="D1299" s="64"/>
      <c r="E1299" s="64"/>
      <c r="F1299" s="64"/>
      <c r="G1299" s="64"/>
      <c r="H1299" s="64"/>
      <c r="I1299" s="64"/>
    </row>
    <row r="1300" spans="2:9" x14ac:dyDescent="0.35">
      <c r="B1300" s="56"/>
      <c r="C1300" s="48"/>
      <c r="D1300" s="64"/>
      <c r="E1300" s="64"/>
      <c r="F1300" s="64"/>
      <c r="G1300" s="64"/>
      <c r="H1300" s="64"/>
      <c r="I1300" s="64"/>
    </row>
    <row r="1301" spans="2:9" x14ac:dyDescent="0.35">
      <c r="B1301" s="56"/>
      <c r="C1301" s="48"/>
      <c r="D1301" s="64"/>
      <c r="E1301" s="64"/>
      <c r="F1301" s="64"/>
      <c r="G1301" s="64"/>
      <c r="H1301" s="64"/>
      <c r="I1301" s="64"/>
    </row>
    <row r="1302" spans="2:9" x14ac:dyDescent="0.35">
      <c r="B1302" s="56"/>
      <c r="C1302" s="48"/>
      <c r="D1302" s="64"/>
      <c r="E1302" s="64"/>
      <c r="F1302" s="64"/>
      <c r="G1302" s="64"/>
      <c r="H1302" s="64"/>
      <c r="I1302" s="64"/>
    </row>
    <row r="1303" spans="2:9" x14ac:dyDescent="0.35">
      <c r="B1303" s="56"/>
      <c r="C1303" s="48"/>
      <c r="D1303" s="64"/>
      <c r="E1303" s="64"/>
      <c r="F1303" s="64"/>
      <c r="G1303" s="64"/>
      <c r="H1303" s="64"/>
      <c r="I1303" s="64"/>
    </row>
    <row r="1304" spans="2:9" x14ac:dyDescent="0.35">
      <c r="B1304" s="56"/>
      <c r="C1304" s="48"/>
      <c r="D1304" s="64"/>
      <c r="E1304" s="64"/>
      <c r="F1304" s="64"/>
      <c r="G1304" s="64"/>
      <c r="H1304" s="64"/>
      <c r="I1304" s="64"/>
    </row>
    <row r="1305" spans="2:9" x14ac:dyDescent="0.35">
      <c r="B1305" s="56"/>
      <c r="C1305" s="48"/>
      <c r="D1305" s="64"/>
      <c r="E1305" s="64"/>
      <c r="F1305" s="64"/>
      <c r="G1305" s="64"/>
      <c r="H1305" s="64"/>
      <c r="I1305" s="64"/>
    </row>
    <row r="1306" spans="2:9" x14ac:dyDescent="0.35">
      <c r="B1306" s="56"/>
      <c r="C1306" s="48"/>
      <c r="D1306" s="64"/>
      <c r="E1306" s="64"/>
      <c r="F1306" s="64"/>
      <c r="G1306" s="64"/>
      <c r="H1306" s="64"/>
      <c r="I1306" s="64"/>
    </row>
    <row r="1307" spans="2:9" x14ac:dyDescent="0.35">
      <c r="B1307" s="56"/>
      <c r="C1307" s="48"/>
      <c r="D1307" s="64"/>
      <c r="E1307" s="64"/>
      <c r="F1307" s="64"/>
      <c r="G1307" s="64"/>
      <c r="H1307" s="64"/>
      <c r="I1307" s="64"/>
    </row>
    <row r="1308" spans="2:9" x14ac:dyDescent="0.35">
      <c r="B1308" s="56"/>
      <c r="C1308" s="48"/>
      <c r="D1308" s="64"/>
      <c r="E1308" s="64"/>
      <c r="F1308" s="64"/>
      <c r="G1308" s="64"/>
      <c r="H1308" s="64"/>
      <c r="I1308" s="64"/>
    </row>
    <row r="1309" spans="2:9" x14ac:dyDescent="0.35">
      <c r="B1309" s="56"/>
      <c r="C1309" s="48"/>
      <c r="D1309" s="64"/>
      <c r="E1309" s="64"/>
      <c r="F1309" s="64"/>
      <c r="G1309" s="64"/>
      <c r="H1309" s="64"/>
      <c r="I1309" s="64"/>
    </row>
    <row r="1310" spans="2:9" x14ac:dyDescent="0.35">
      <c r="B1310" s="56"/>
      <c r="C1310" s="48"/>
      <c r="D1310" s="64"/>
      <c r="E1310" s="64"/>
      <c r="F1310" s="64"/>
      <c r="G1310" s="64"/>
      <c r="H1310" s="64"/>
      <c r="I1310" s="64"/>
    </row>
    <row r="1311" spans="2:9" x14ac:dyDescent="0.35">
      <c r="B1311" s="56"/>
      <c r="C1311" s="48"/>
      <c r="D1311" s="64"/>
      <c r="E1311" s="64"/>
      <c r="F1311" s="64"/>
      <c r="G1311" s="64"/>
      <c r="H1311" s="64"/>
      <c r="I1311" s="64"/>
    </row>
    <row r="1312" spans="2:9" x14ac:dyDescent="0.35">
      <c r="B1312" s="56"/>
      <c r="C1312" s="48"/>
      <c r="D1312" s="64"/>
      <c r="E1312" s="64"/>
      <c r="F1312" s="64"/>
      <c r="G1312" s="64"/>
      <c r="H1312" s="64"/>
      <c r="I1312" s="64"/>
    </row>
    <row r="1313" spans="2:9" x14ac:dyDescent="0.35">
      <c r="B1313" s="56"/>
      <c r="C1313" s="48"/>
      <c r="D1313" s="64"/>
      <c r="E1313" s="64"/>
      <c r="F1313" s="64"/>
      <c r="G1313" s="64"/>
      <c r="H1313" s="64"/>
      <c r="I1313" s="64"/>
    </row>
    <row r="1314" spans="2:9" x14ac:dyDescent="0.35">
      <c r="B1314" s="56"/>
      <c r="C1314" s="48"/>
      <c r="D1314" s="64"/>
      <c r="E1314" s="64"/>
      <c r="F1314" s="64"/>
      <c r="G1314" s="64"/>
      <c r="H1314" s="64"/>
      <c r="I1314" s="64"/>
    </row>
    <row r="1315" spans="2:9" x14ac:dyDescent="0.35">
      <c r="B1315" s="56"/>
      <c r="C1315" s="48"/>
      <c r="D1315" s="64"/>
      <c r="E1315" s="64"/>
      <c r="F1315" s="64"/>
      <c r="G1315" s="64"/>
      <c r="H1315" s="64"/>
      <c r="I1315" s="64"/>
    </row>
    <row r="1316" spans="2:9" x14ac:dyDescent="0.35">
      <c r="B1316" s="56"/>
      <c r="C1316" s="57"/>
      <c r="D1316" s="58"/>
      <c r="E1316" s="58"/>
      <c r="F1316" s="58"/>
      <c r="G1316" s="58"/>
      <c r="H1316" s="58"/>
      <c r="I1316" s="58"/>
    </row>
    <row r="1317" spans="2:9" x14ac:dyDescent="0.35">
      <c r="B1317" s="56"/>
      <c r="C1317" s="57"/>
      <c r="D1317" s="58"/>
      <c r="E1317" s="58"/>
      <c r="F1317" s="58"/>
      <c r="G1317" s="58"/>
      <c r="H1317" s="58"/>
      <c r="I1317" s="58"/>
    </row>
    <row r="1318" spans="2:9" x14ac:dyDescent="0.35">
      <c r="B1318" s="56"/>
      <c r="C1318" s="57"/>
      <c r="D1318" s="58"/>
      <c r="E1318" s="58"/>
      <c r="F1318" s="58"/>
      <c r="G1318" s="58"/>
      <c r="H1318" s="58"/>
      <c r="I1318" s="58"/>
    </row>
    <row r="1319" spans="2:9" x14ac:dyDescent="0.35">
      <c r="B1319" s="56"/>
      <c r="C1319" s="57"/>
      <c r="D1319" s="58"/>
      <c r="E1319" s="58"/>
      <c r="F1319" s="58"/>
      <c r="G1319" s="58"/>
      <c r="H1319" s="58"/>
      <c r="I1319" s="58"/>
    </row>
    <row r="1320" spans="2:9" x14ac:dyDescent="0.35">
      <c r="B1320" s="56"/>
      <c r="C1320" s="57"/>
      <c r="D1320" s="58"/>
      <c r="E1320" s="58"/>
      <c r="F1320" s="58"/>
      <c r="G1320" s="58"/>
      <c r="H1320" s="58"/>
      <c r="I1320" s="58"/>
    </row>
    <row r="1321" spans="2:9" x14ac:dyDescent="0.35">
      <c r="B1321" s="56"/>
      <c r="C1321" s="57"/>
      <c r="D1321" s="58"/>
      <c r="E1321" s="58"/>
      <c r="F1321" s="58"/>
      <c r="G1321" s="58"/>
      <c r="H1321" s="58"/>
      <c r="I1321" s="58"/>
    </row>
    <row r="1322" spans="2:9" x14ac:dyDescent="0.35">
      <c r="B1322" s="56"/>
      <c r="C1322" s="57"/>
      <c r="D1322" s="58"/>
      <c r="E1322" s="58"/>
      <c r="F1322" s="58"/>
      <c r="G1322" s="58"/>
      <c r="H1322" s="58"/>
      <c r="I1322" s="58"/>
    </row>
    <row r="1323" spans="2:9" x14ac:dyDescent="0.35">
      <c r="B1323" s="56"/>
      <c r="C1323" s="57"/>
      <c r="D1323" s="58"/>
      <c r="E1323" s="58"/>
      <c r="F1323" s="58"/>
      <c r="G1323" s="58"/>
      <c r="H1323" s="58"/>
      <c r="I1323" s="58"/>
    </row>
    <row r="1324" spans="2:9" x14ac:dyDescent="0.35">
      <c r="B1324" s="56"/>
      <c r="C1324" s="57"/>
      <c r="D1324" s="58"/>
      <c r="E1324" s="58"/>
      <c r="F1324" s="58"/>
      <c r="G1324" s="58"/>
      <c r="H1324" s="58"/>
      <c r="I1324" s="58"/>
    </row>
    <row r="1325" spans="2:9" x14ac:dyDescent="0.35">
      <c r="B1325" s="56"/>
      <c r="C1325" s="57"/>
      <c r="D1325" s="58"/>
      <c r="E1325" s="58"/>
      <c r="F1325" s="58"/>
      <c r="G1325" s="58"/>
      <c r="H1325" s="58"/>
      <c r="I1325" s="58"/>
    </row>
    <row r="1326" spans="2:9" x14ac:dyDescent="0.35">
      <c r="B1326" s="56"/>
      <c r="C1326" s="57"/>
      <c r="D1326" s="58"/>
      <c r="E1326" s="58"/>
      <c r="F1326" s="58"/>
      <c r="G1326" s="58"/>
      <c r="H1326" s="58"/>
      <c r="I1326" s="58"/>
    </row>
    <row r="1327" spans="2:9" x14ac:dyDescent="0.35">
      <c r="B1327" s="56"/>
      <c r="C1327" s="57"/>
      <c r="D1327" s="58"/>
      <c r="E1327" s="58"/>
      <c r="F1327" s="58"/>
      <c r="G1327" s="58"/>
      <c r="H1327" s="58"/>
      <c r="I1327" s="58"/>
    </row>
    <row r="1328" spans="2:9" x14ac:dyDescent="0.35">
      <c r="B1328" s="56"/>
      <c r="C1328" s="57"/>
      <c r="D1328" s="58"/>
      <c r="E1328" s="58"/>
      <c r="F1328" s="58"/>
      <c r="G1328" s="58"/>
      <c r="H1328" s="58"/>
      <c r="I1328" s="58"/>
    </row>
    <row r="1329" spans="2:9" x14ac:dyDescent="0.35">
      <c r="B1329" s="56"/>
      <c r="C1329" s="57"/>
      <c r="D1329" s="58"/>
      <c r="E1329" s="58"/>
      <c r="F1329" s="58"/>
      <c r="G1329" s="58"/>
      <c r="H1329" s="58"/>
      <c r="I1329" s="58"/>
    </row>
    <row r="1330" spans="2:9" x14ac:dyDescent="0.35">
      <c r="B1330" s="56"/>
      <c r="C1330" s="57"/>
      <c r="D1330" s="58"/>
      <c r="E1330" s="58"/>
      <c r="F1330" s="58"/>
      <c r="G1330" s="58"/>
      <c r="H1330" s="58"/>
      <c r="I1330" s="58"/>
    </row>
    <row r="1331" spans="2:9" x14ac:dyDescent="0.35">
      <c r="B1331" s="56"/>
      <c r="C1331" s="57"/>
      <c r="D1331" s="58"/>
      <c r="E1331" s="58"/>
      <c r="F1331" s="58"/>
      <c r="G1331" s="58"/>
      <c r="H1331" s="58"/>
      <c r="I1331" s="58"/>
    </row>
    <row r="1332" spans="2:9" x14ac:dyDescent="0.35">
      <c r="B1332" s="56"/>
      <c r="C1332" s="57"/>
      <c r="D1332" s="58"/>
      <c r="E1332" s="58"/>
      <c r="F1332" s="58"/>
      <c r="G1332" s="58"/>
      <c r="H1332" s="58"/>
      <c r="I1332" s="58"/>
    </row>
    <row r="1333" spans="2:9" x14ac:dyDescent="0.35">
      <c r="B1333" s="56"/>
      <c r="C1333" s="57"/>
      <c r="D1333" s="58"/>
      <c r="E1333" s="58"/>
      <c r="F1333" s="58"/>
      <c r="G1333" s="58"/>
      <c r="H1333" s="58"/>
      <c r="I1333" s="58"/>
    </row>
    <row r="1334" spans="2:9" x14ac:dyDescent="0.35">
      <c r="B1334" s="56"/>
      <c r="C1334" s="57"/>
      <c r="D1334" s="58"/>
      <c r="E1334" s="58"/>
      <c r="F1334" s="58"/>
      <c r="G1334" s="58"/>
      <c r="H1334" s="58"/>
      <c r="I1334" s="58"/>
    </row>
    <row r="1335" spans="2:9" x14ac:dyDescent="0.35">
      <c r="B1335" s="56"/>
      <c r="C1335" s="57"/>
      <c r="D1335" s="58"/>
      <c r="E1335" s="58"/>
      <c r="F1335" s="58"/>
      <c r="G1335" s="58"/>
      <c r="H1335" s="58"/>
      <c r="I1335" s="58"/>
    </row>
    <row r="1336" spans="2:9" x14ac:dyDescent="0.35">
      <c r="B1336" s="56"/>
      <c r="C1336" s="57"/>
      <c r="D1336" s="58"/>
      <c r="E1336" s="58"/>
      <c r="F1336" s="58"/>
      <c r="G1336" s="58"/>
      <c r="H1336" s="58"/>
      <c r="I1336" s="58"/>
    </row>
    <row r="1337" spans="2:9" x14ac:dyDescent="0.35">
      <c r="B1337" s="56"/>
      <c r="C1337" s="57"/>
      <c r="D1337" s="58"/>
      <c r="E1337" s="58"/>
      <c r="F1337" s="58"/>
      <c r="G1337" s="58"/>
      <c r="H1337" s="58"/>
      <c r="I1337" s="58"/>
    </row>
    <row r="1338" spans="2:9" x14ac:dyDescent="0.35">
      <c r="B1338" s="56"/>
      <c r="C1338" s="57"/>
      <c r="D1338" s="58"/>
      <c r="E1338" s="58"/>
      <c r="F1338" s="58"/>
      <c r="G1338" s="58"/>
      <c r="H1338" s="58"/>
      <c r="I1338" s="58"/>
    </row>
    <row r="1339" spans="2:9" x14ac:dyDescent="0.35">
      <c r="B1339" s="56"/>
      <c r="C1339" s="57"/>
      <c r="D1339" s="58"/>
      <c r="E1339" s="58"/>
      <c r="F1339" s="58"/>
      <c r="G1339" s="58"/>
      <c r="H1339" s="58"/>
      <c r="I1339" s="58"/>
    </row>
    <row r="1340" spans="2:9" x14ac:dyDescent="0.35">
      <c r="B1340" s="56"/>
      <c r="C1340" s="48"/>
      <c r="D1340" s="58"/>
      <c r="E1340" s="58"/>
      <c r="F1340" s="58"/>
      <c r="G1340" s="58"/>
      <c r="H1340" s="58"/>
      <c r="I1340" s="58"/>
    </row>
    <row r="1341" spans="2:9" x14ac:dyDescent="0.35">
      <c r="B1341" s="56"/>
      <c r="C1341" s="63"/>
      <c r="D1341" s="58"/>
      <c r="E1341" s="58"/>
      <c r="F1341" s="58"/>
      <c r="G1341" s="58"/>
      <c r="H1341" s="58"/>
      <c r="I1341" s="58"/>
    </row>
    <row r="1342" spans="2:9" x14ac:dyDescent="0.35">
      <c r="B1342" s="56"/>
      <c r="C1342" s="48"/>
      <c r="D1342" s="58"/>
      <c r="E1342" s="58"/>
      <c r="F1342" s="58"/>
      <c r="G1342" s="58"/>
      <c r="H1342" s="58"/>
      <c r="I1342" s="58"/>
    </row>
    <row r="1343" spans="2:9" x14ac:dyDescent="0.35">
      <c r="B1343" s="56"/>
      <c r="C1343" s="48"/>
      <c r="D1343" s="58"/>
      <c r="E1343" s="58"/>
      <c r="F1343" s="58"/>
      <c r="G1343" s="58"/>
      <c r="H1343" s="58"/>
      <c r="I1343" s="58"/>
    </row>
    <row r="1344" spans="2:9" x14ac:dyDescent="0.35">
      <c r="B1344" s="56"/>
      <c r="C1344" s="48"/>
      <c r="D1344" s="58"/>
      <c r="E1344" s="58"/>
      <c r="F1344" s="58"/>
      <c r="G1344" s="58"/>
      <c r="H1344" s="58"/>
      <c r="I1344" s="58"/>
    </row>
    <row r="1345" spans="2:9" x14ac:dyDescent="0.35">
      <c r="B1345" s="56"/>
      <c r="C1345" s="48"/>
      <c r="D1345" s="58"/>
      <c r="E1345" s="58"/>
      <c r="F1345" s="58"/>
      <c r="G1345" s="58"/>
      <c r="H1345" s="58"/>
      <c r="I1345" s="58"/>
    </row>
    <row r="1346" spans="2:9" x14ac:dyDescent="0.35">
      <c r="B1346" s="56"/>
      <c r="C1346" s="48"/>
      <c r="D1346" s="58"/>
      <c r="E1346" s="58"/>
      <c r="F1346" s="58"/>
      <c r="G1346" s="58"/>
      <c r="H1346" s="58"/>
      <c r="I1346" s="58"/>
    </row>
    <row r="1347" spans="2:9" x14ac:dyDescent="0.35">
      <c r="B1347" s="56"/>
      <c r="C1347" s="48"/>
      <c r="D1347" s="58"/>
      <c r="E1347" s="58"/>
      <c r="F1347" s="58"/>
      <c r="G1347" s="58"/>
      <c r="H1347" s="58"/>
      <c r="I1347" s="58"/>
    </row>
    <row r="1348" spans="2:9" x14ac:dyDescent="0.35">
      <c r="B1348" s="56"/>
      <c r="C1348" s="48"/>
      <c r="D1348" s="58"/>
      <c r="E1348" s="58"/>
      <c r="F1348" s="58"/>
      <c r="G1348" s="58"/>
      <c r="H1348" s="58"/>
      <c r="I1348" s="58"/>
    </row>
    <row r="1349" spans="2:9" x14ac:dyDescent="0.35">
      <c r="B1349" s="56"/>
      <c r="C1349" s="48"/>
      <c r="D1349" s="58"/>
      <c r="E1349" s="58"/>
      <c r="F1349" s="58"/>
      <c r="G1349" s="58"/>
      <c r="H1349" s="58"/>
      <c r="I1349" s="58"/>
    </row>
    <row r="1350" spans="2:9" x14ac:dyDescent="0.35">
      <c r="B1350" s="56"/>
      <c r="C1350" s="48"/>
      <c r="D1350" s="58"/>
      <c r="E1350" s="58"/>
      <c r="F1350" s="58"/>
      <c r="G1350" s="58"/>
      <c r="H1350" s="58"/>
      <c r="I1350" s="58"/>
    </row>
    <row r="1351" spans="2:9" x14ac:dyDescent="0.35">
      <c r="B1351" s="56"/>
      <c r="C1351" s="48"/>
      <c r="D1351" s="58"/>
      <c r="E1351" s="58"/>
      <c r="F1351" s="58"/>
      <c r="G1351" s="58"/>
      <c r="H1351" s="58"/>
      <c r="I1351" s="58"/>
    </row>
    <row r="1352" spans="2:9" x14ac:dyDescent="0.35">
      <c r="B1352" s="56"/>
      <c r="C1352" s="48"/>
      <c r="D1352" s="58"/>
      <c r="E1352" s="58"/>
      <c r="F1352" s="58"/>
      <c r="G1352" s="58"/>
      <c r="H1352" s="58"/>
      <c r="I1352" s="58"/>
    </row>
    <row r="1353" spans="2:9" x14ac:dyDescent="0.35">
      <c r="B1353" s="56"/>
      <c r="C1353" s="48"/>
      <c r="D1353" s="64"/>
      <c r="E1353" s="64"/>
      <c r="F1353" s="64"/>
      <c r="G1353" s="64"/>
      <c r="H1353" s="64"/>
      <c r="I1353" s="64"/>
    </row>
    <row r="1354" spans="2:9" x14ac:dyDescent="0.35">
      <c r="B1354" s="56"/>
      <c r="C1354" s="48"/>
      <c r="D1354" s="64"/>
      <c r="E1354" s="64"/>
      <c r="F1354" s="64"/>
      <c r="G1354" s="64"/>
      <c r="H1354" s="64"/>
      <c r="I1354" s="64"/>
    </row>
    <row r="1355" spans="2:9" x14ac:dyDescent="0.35">
      <c r="B1355" s="56"/>
      <c r="C1355" s="48"/>
      <c r="D1355" s="64"/>
      <c r="E1355" s="64"/>
      <c r="F1355" s="64"/>
      <c r="G1355" s="64"/>
      <c r="H1355" s="64"/>
      <c r="I1355" s="64"/>
    </row>
    <row r="1356" spans="2:9" x14ac:dyDescent="0.35">
      <c r="B1356" s="56"/>
      <c r="C1356" s="48"/>
      <c r="D1356" s="64"/>
      <c r="E1356" s="64"/>
      <c r="F1356" s="64"/>
      <c r="G1356" s="64"/>
      <c r="H1356" s="64"/>
      <c r="I1356" s="64"/>
    </row>
    <row r="1357" spans="2:9" x14ac:dyDescent="0.35">
      <c r="B1357" s="56"/>
      <c r="C1357" s="48"/>
      <c r="D1357" s="64"/>
      <c r="E1357" s="64"/>
      <c r="F1357" s="64"/>
      <c r="G1357" s="64"/>
      <c r="H1357" s="64"/>
      <c r="I1357" s="64"/>
    </row>
    <row r="1358" spans="2:9" x14ac:dyDescent="0.35">
      <c r="B1358" s="56"/>
      <c r="C1358" s="48"/>
      <c r="D1358" s="64"/>
      <c r="E1358" s="64"/>
      <c r="F1358" s="64"/>
      <c r="G1358" s="64"/>
      <c r="H1358" s="64"/>
      <c r="I1358" s="64"/>
    </row>
    <row r="1359" spans="2:9" x14ac:dyDescent="0.35">
      <c r="B1359" s="56"/>
      <c r="C1359" s="48"/>
      <c r="D1359" s="64"/>
      <c r="E1359" s="64"/>
      <c r="F1359" s="64"/>
      <c r="G1359" s="64"/>
      <c r="H1359" s="64"/>
      <c r="I1359" s="64"/>
    </row>
    <row r="1360" spans="2:9" x14ac:dyDescent="0.35">
      <c r="B1360" s="56"/>
      <c r="C1360" s="48"/>
      <c r="D1360" s="64"/>
      <c r="E1360" s="64"/>
      <c r="F1360" s="64"/>
      <c r="G1360" s="64"/>
      <c r="H1360" s="64"/>
      <c r="I1360" s="64"/>
    </row>
    <row r="1361" spans="2:9" x14ac:dyDescent="0.35">
      <c r="B1361" s="56"/>
      <c r="C1361" s="48"/>
      <c r="D1361" s="64"/>
      <c r="E1361" s="64"/>
      <c r="F1361" s="64"/>
      <c r="G1361" s="64"/>
      <c r="H1361" s="64"/>
      <c r="I1361" s="64"/>
    </row>
    <row r="1362" spans="2:9" x14ac:dyDescent="0.35">
      <c r="B1362" s="56"/>
      <c r="C1362" s="48"/>
      <c r="D1362" s="64"/>
      <c r="E1362" s="64"/>
      <c r="F1362" s="64"/>
      <c r="G1362" s="64"/>
      <c r="H1362" s="64"/>
      <c r="I1362" s="64"/>
    </row>
    <row r="1363" spans="2:9" x14ac:dyDescent="0.35">
      <c r="B1363" s="56"/>
      <c r="C1363" s="48"/>
      <c r="D1363" s="64"/>
      <c r="E1363" s="64"/>
      <c r="F1363" s="64"/>
      <c r="G1363" s="64"/>
      <c r="H1363" s="64"/>
      <c r="I1363" s="64"/>
    </row>
    <row r="1364" spans="2:9" x14ac:dyDescent="0.35">
      <c r="B1364" s="56"/>
      <c r="C1364" s="48"/>
      <c r="D1364" s="64"/>
      <c r="E1364" s="64"/>
      <c r="F1364" s="64"/>
      <c r="G1364" s="64"/>
      <c r="H1364" s="64"/>
      <c r="I1364" s="64"/>
    </row>
    <row r="1365" spans="2:9" x14ac:dyDescent="0.35">
      <c r="B1365" s="56"/>
      <c r="C1365" s="48"/>
      <c r="D1365" s="64"/>
      <c r="E1365" s="64"/>
      <c r="F1365" s="64"/>
      <c r="G1365" s="64"/>
      <c r="H1365" s="64"/>
      <c r="I1365" s="64"/>
    </row>
    <row r="1366" spans="2:9" x14ac:dyDescent="0.35">
      <c r="B1366" s="56"/>
      <c r="C1366" s="48"/>
      <c r="D1366" s="64"/>
      <c r="E1366" s="64"/>
      <c r="F1366" s="64"/>
      <c r="G1366" s="64"/>
      <c r="H1366" s="64"/>
      <c r="I1366" s="64"/>
    </row>
    <row r="1367" spans="2:9" x14ac:dyDescent="0.35">
      <c r="B1367" s="56"/>
      <c r="C1367" s="48"/>
      <c r="D1367" s="64"/>
      <c r="E1367" s="64"/>
      <c r="F1367" s="64"/>
      <c r="G1367" s="64"/>
      <c r="H1367" s="64"/>
      <c r="I1367" s="64"/>
    </row>
    <row r="1368" spans="2:9" x14ac:dyDescent="0.35">
      <c r="B1368" s="56"/>
      <c r="C1368" s="48"/>
      <c r="D1368" s="64"/>
      <c r="E1368" s="64"/>
      <c r="F1368" s="64"/>
      <c r="G1368" s="64"/>
      <c r="H1368" s="64"/>
      <c r="I1368" s="64"/>
    </row>
    <row r="1369" spans="2:9" x14ac:dyDescent="0.35">
      <c r="B1369" s="56"/>
      <c r="C1369" s="48"/>
      <c r="D1369" s="64"/>
      <c r="E1369" s="64"/>
      <c r="F1369" s="64"/>
      <c r="G1369" s="64"/>
      <c r="H1369" s="64"/>
      <c r="I1369" s="64"/>
    </row>
    <row r="1370" spans="2:9" x14ac:dyDescent="0.35">
      <c r="B1370" s="56"/>
      <c r="C1370" s="48"/>
      <c r="D1370" s="64"/>
      <c r="E1370" s="64"/>
      <c r="F1370" s="64"/>
      <c r="G1370" s="64"/>
      <c r="H1370" s="64"/>
      <c r="I1370" s="64"/>
    </row>
    <row r="1371" spans="2:9" x14ac:dyDescent="0.35">
      <c r="B1371" s="56"/>
      <c r="C1371" s="48"/>
      <c r="D1371" s="64"/>
      <c r="E1371" s="64"/>
      <c r="F1371" s="64"/>
      <c r="G1371" s="64"/>
      <c r="H1371" s="64"/>
      <c r="I1371" s="64"/>
    </row>
    <row r="1372" spans="2:9" x14ac:dyDescent="0.35">
      <c r="B1372" s="56"/>
      <c r="C1372" s="48"/>
      <c r="D1372" s="64"/>
      <c r="E1372" s="64"/>
      <c r="F1372" s="64"/>
      <c r="G1372" s="64"/>
      <c r="H1372" s="64"/>
      <c r="I1372" s="64"/>
    </row>
    <row r="1373" spans="2:9" x14ac:dyDescent="0.35">
      <c r="B1373" s="56"/>
      <c r="C1373" s="57"/>
      <c r="D1373" s="58"/>
      <c r="E1373" s="58"/>
      <c r="F1373" s="58"/>
      <c r="G1373" s="58"/>
      <c r="H1373" s="58"/>
      <c r="I1373" s="58"/>
    </row>
    <row r="1374" spans="2:9" x14ac:dyDescent="0.35">
      <c r="B1374" s="56"/>
      <c r="C1374" s="57"/>
      <c r="D1374" s="58"/>
      <c r="E1374" s="58"/>
      <c r="F1374" s="58"/>
      <c r="G1374" s="58"/>
      <c r="H1374" s="58"/>
      <c r="I1374" s="58"/>
    </row>
    <row r="1375" spans="2:9" x14ac:dyDescent="0.35">
      <c r="B1375" s="56"/>
      <c r="C1375" s="57"/>
      <c r="D1375" s="58"/>
      <c r="E1375" s="58"/>
      <c r="F1375" s="58"/>
      <c r="G1375" s="58"/>
      <c r="H1375" s="58"/>
      <c r="I1375" s="58"/>
    </row>
    <row r="1376" spans="2:9" x14ac:dyDescent="0.35">
      <c r="B1376" s="56"/>
      <c r="C1376" s="57"/>
      <c r="D1376" s="58"/>
      <c r="E1376" s="58"/>
      <c r="F1376" s="58"/>
      <c r="G1376" s="58"/>
      <c r="H1376" s="58"/>
      <c r="I1376" s="58"/>
    </row>
    <row r="1377" spans="2:9" x14ac:dyDescent="0.35">
      <c r="B1377" s="56"/>
      <c r="C1377" s="57"/>
      <c r="D1377" s="58"/>
      <c r="E1377" s="58"/>
      <c r="F1377" s="58"/>
      <c r="G1377" s="58"/>
      <c r="H1377" s="58"/>
      <c r="I1377" s="58"/>
    </row>
    <row r="1378" spans="2:9" x14ac:dyDescent="0.35">
      <c r="B1378" s="56"/>
      <c r="C1378" s="57"/>
      <c r="D1378" s="58"/>
      <c r="E1378" s="58"/>
      <c r="F1378" s="58"/>
      <c r="G1378" s="58"/>
      <c r="H1378" s="58"/>
      <c r="I1378" s="58"/>
    </row>
    <row r="1379" spans="2:9" x14ac:dyDescent="0.35">
      <c r="B1379" s="56"/>
      <c r="C1379" s="57"/>
      <c r="D1379" s="58"/>
      <c r="E1379" s="58"/>
      <c r="F1379" s="58"/>
      <c r="G1379" s="58"/>
      <c r="H1379" s="58"/>
      <c r="I1379" s="58"/>
    </row>
    <row r="1380" spans="2:9" x14ac:dyDescent="0.35">
      <c r="B1380" s="56"/>
      <c r="C1380" s="57"/>
      <c r="D1380" s="58"/>
      <c r="E1380" s="58"/>
      <c r="F1380" s="58"/>
      <c r="G1380" s="58"/>
      <c r="H1380" s="58"/>
      <c r="I1380" s="58"/>
    </row>
    <row r="1381" spans="2:9" x14ac:dyDescent="0.35">
      <c r="B1381" s="56"/>
      <c r="C1381" s="57"/>
      <c r="D1381" s="58"/>
      <c r="E1381" s="58"/>
      <c r="F1381" s="58"/>
      <c r="G1381" s="58"/>
      <c r="H1381" s="58"/>
      <c r="I1381" s="58"/>
    </row>
    <row r="1382" spans="2:9" x14ac:dyDescent="0.35">
      <c r="B1382" s="56"/>
      <c r="C1382" s="57"/>
      <c r="D1382" s="58"/>
      <c r="E1382" s="58"/>
      <c r="F1382" s="58"/>
      <c r="G1382" s="58"/>
      <c r="H1382" s="58"/>
      <c r="I1382" s="58"/>
    </row>
    <row r="1383" spans="2:9" x14ac:dyDescent="0.35">
      <c r="B1383" s="56"/>
      <c r="C1383" s="57"/>
      <c r="D1383" s="58"/>
      <c r="E1383" s="58"/>
      <c r="F1383" s="58"/>
      <c r="G1383" s="58"/>
      <c r="H1383" s="58"/>
      <c r="I1383" s="58"/>
    </row>
    <row r="1384" spans="2:9" x14ac:dyDescent="0.35">
      <c r="B1384" s="56"/>
      <c r="C1384" s="57"/>
      <c r="D1384" s="58"/>
      <c r="E1384" s="58"/>
      <c r="F1384" s="58"/>
      <c r="G1384" s="58"/>
      <c r="H1384" s="58"/>
      <c r="I1384" s="58"/>
    </row>
    <row r="1385" spans="2:9" x14ac:dyDescent="0.35">
      <c r="B1385" s="56"/>
      <c r="C1385" s="57"/>
      <c r="D1385" s="58"/>
      <c r="E1385" s="58"/>
      <c r="F1385" s="58"/>
      <c r="G1385" s="58"/>
      <c r="H1385" s="58"/>
      <c r="I1385" s="58"/>
    </row>
    <row r="1386" spans="2:9" x14ac:dyDescent="0.35">
      <c r="B1386" s="56"/>
      <c r="C1386" s="57"/>
      <c r="D1386" s="58"/>
      <c r="E1386" s="58"/>
      <c r="F1386" s="58"/>
      <c r="G1386" s="58"/>
      <c r="H1386" s="58"/>
      <c r="I1386" s="58"/>
    </row>
    <row r="1387" spans="2:9" x14ac:dyDescent="0.35">
      <c r="B1387" s="56"/>
      <c r="C1387" s="57"/>
      <c r="D1387" s="58"/>
      <c r="E1387" s="58"/>
      <c r="F1387" s="58"/>
      <c r="G1387" s="58"/>
      <c r="H1387" s="58"/>
      <c r="I1387" s="58"/>
    </row>
    <row r="1388" spans="2:9" x14ac:dyDescent="0.35">
      <c r="B1388" s="56"/>
      <c r="C1388" s="57"/>
      <c r="D1388" s="58"/>
      <c r="E1388" s="58"/>
      <c r="F1388" s="58"/>
      <c r="G1388" s="58"/>
      <c r="H1388" s="58"/>
      <c r="I1388" s="58"/>
    </row>
    <row r="1389" spans="2:9" x14ac:dyDescent="0.35">
      <c r="B1389" s="56"/>
      <c r="C1389" s="57"/>
      <c r="D1389" s="58"/>
      <c r="E1389" s="58"/>
      <c r="F1389" s="58"/>
      <c r="G1389" s="58"/>
      <c r="H1389" s="58"/>
      <c r="I1389" s="58"/>
    </row>
    <row r="1390" spans="2:9" x14ac:dyDescent="0.35">
      <c r="B1390" s="56"/>
      <c r="C1390" s="57"/>
      <c r="D1390" s="58"/>
      <c r="E1390" s="58"/>
      <c r="F1390" s="58"/>
      <c r="G1390" s="58"/>
      <c r="H1390" s="58"/>
      <c r="I1390" s="58"/>
    </row>
    <row r="1391" spans="2:9" x14ac:dyDescent="0.35">
      <c r="B1391" s="56"/>
      <c r="C1391" s="57"/>
      <c r="D1391" s="58"/>
      <c r="E1391" s="58"/>
      <c r="F1391" s="58"/>
      <c r="G1391" s="58"/>
      <c r="H1391" s="58"/>
      <c r="I1391" s="58"/>
    </row>
    <row r="1392" spans="2:9" x14ac:dyDescent="0.35">
      <c r="B1392" s="56"/>
      <c r="C1392" s="57"/>
      <c r="D1392" s="58"/>
      <c r="E1392" s="58"/>
      <c r="F1392" s="58"/>
      <c r="G1392" s="58"/>
      <c r="H1392" s="58"/>
      <c r="I1392" s="58"/>
    </row>
    <row r="1393" spans="2:9" x14ac:dyDescent="0.35">
      <c r="B1393" s="56"/>
      <c r="C1393" s="57"/>
      <c r="D1393" s="58"/>
      <c r="E1393" s="58"/>
      <c r="F1393" s="58"/>
      <c r="G1393" s="58"/>
      <c r="H1393" s="58"/>
      <c r="I1393" s="58"/>
    </row>
    <row r="1394" spans="2:9" x14ac:dyDescent="0.35">
      <c r="B1394" s="56"/>
      <c r="C1394" s="57"/>
      <c r="D1394" s="58"/>
      <c r="E1394" s="58"/>
      <c r="F1394" s="58"/>
      <c r="G1394" s="58"/>
      <c r="H1394" s="58"/>
      <c r="I1394" s="58"/>
    </row>
    <row r="1395" spans="2:9" x14ac:dyDescent="0.35">
      <c r="B1395" s="56"/>
      <c r="C1395" s="57"/>
      <c r="D1395" s="58"/>
      <c r="E1395" s="58"/>
      <c r="F1395" s="58"/>
      <c r="G1395" s="58"/>
      <c r="H1395" s="58"/>
      <c r="I1395" s="58"/>
    </row>
    <row r="1396" spans="2:9" x14ac:dyDescent="0.35">
      <c r="B1396" s="56"/>
      <c r="C1396" s="57"/>
      <c r="D1396" s="58"/>
      <c r="E1396" s="58"/>
      <c r="F1396" s="58"/>
      <c r="G1396" s="58"/>
      <c r="H1396" s="58"/>
      <c r="I1396" s="58"/>
    </row>
    <row r="1397" spans="2:9" x14ac:dyDescent="0.35">
      <c r="B1397" s="56"/>
      <c r="C1397" s="48"/>
      <c r="D1397" s="58"/>
      <c r="E1397" s="58"/>
      <c r="F1397" s="58"/>
      <c r="G1397" s="58"/>
      <c r="H1397" s="58"/>
      <c r="I1397" s="58"/>
    </row>
    <row r="1398" spans="2:9" x14ac:dyDescent="0.35">
      <c r="B1398" s="56"/>
      <c r="C1398" s="63"/>
      <c r="D1398" s="58"/>
      <c r="E1398" s="58"/>
      <c r="F1398" s="58"/>
      <c r="G1398" s="58"/>
      <c r="H1398" s="58"/>
      <c r="I1398" s="58"/>
    </row>
    <row r="1399" spans="2:9" x14ac:dyDescent="0.35">
      <c r="B1399" s="56"/>
      <c r="C1399" s="48"/>
      <c r="D1399" s="58"/>
      <c r="E1399" s="58"/>
      <c r="F1399" s="58"/>
      <c r="G1399" s="58"/>
      <c r="H1399" s="58"/>
      <c r="I1399" s="58"/>
    </row>
    <row r="1400" spans="2:9" x14ac:dyDescent="0.35">
      <c r="B1400" s="56"/>
      <c r="C1400" s="48"/>
      <c r="D1400" s="58"/>
      <c r="E1400" s="58"/>
      <c r="F1400" s="58"/>
      <c r="G1400" s="58"/>
      <c r="H1400" s="58"/>
      <c r="I1400" s="58"/>
    </row>
    <row r="1401" spans="2:9" x14ac:dyDescent="0.35">
      <c r="B1401" s="56"/>
      <c r="C1401" s="48"/>
      <c r="D1401" s="58"/>
      <c r="E1401" s="58"/>
      <c r="F1401" s="58"/>
      <c r="G1401" s="58"/>
      <c r="H1401" s="58"/>
      <c r="I1401" s="58"/>
    </row>
    <row r="1402" spans="2:9" x14ac:dyDescent="0.35">
      <c r="B1402" s="56"/>
      <c r="C1402" s="48"/>
      <c r="D1402" s="58"/>
      <c r="E1402" s="58"/>
      <c r="F1402" s="58"/>
      <c r="G1402" s="58"/>
      <c r="H1402" s="58"/>
      <c r="I1402" s="58"/>
    </row>
    <row r="1403" spans="2:9" x14ac:dyDescent="0.35">
      <c r="B1403" s="56"/>
      <c r="C1403" s="48"/>
      <c r="D1403" s="58"/>
      <c r="E1403" s="58"/>
      <c r="F1403" s="58"/>
      <c r="G1403" s="58"/>
      <c r="H1403" s="58"/>
      <c r="I1403" s="58"/>
    </row>
    <row r="1404" spans="2:9" x14ac:dyDescent="0.35">
      <c r="B1404" s="56"/>
      <c r="C1404" s="48"/>
      <c r="D1404" s="58"/>
      <c r="E1404" s="58"/>
      <c r="F1404" s="58"/>
      <c r="G1404" s="58"/>
      <c r="H1404" s="58"/>
      <c r="I1404" s="58"/>
    </row>
    <row r="1405" spans="2:9" x14ac:dyDescent="0.35">
      <c r="B1405" s="56"/>
      <c r="C1405" s="48"/>
      <c r="D1405" s="58"/>
      <c r="E1405" s="58"/>
      <c r="F1405" s="58"/>
      <c r="G1405" s="58"/>
      <c r="H1405" s="58"/>
      <c r="I1405" s="58"/>
    </row>
    <row r="1406" spans="2:9" x14ac:dyDescent="0.35">
      <c r="B1406" s="56"/>
      <c r="C1406" s="48"/>
      <c r="D1406" s="58"/>
      <c r="E1406" s="58"/>
      <c r="F1406" s="58"/>
      <c r="G1406" s="58"/>
      <c r="H1406" s="58"/>
      <c r="I1406" s="58"/>
    </row>
    <row r="1407" spans="2:9" x14ac:dyDescent="0.35">
      <c r="B1407" s="56"/>
      <c r="C1407" s="48"/>
      <c r="D1407" s="58"/>
      <c r="E1407" s="58"/>
      <c r="F1407" s="58"/>
      <c r="G1407" s="58"/>
      <c r="H1407" s="58"/>
      <c r="I1407" s="58"/>
    </row>
    <row r="1408" spans="2:9" x14ac:dyDescent="0.35">
      <c r="B1408" s="56"/>
      <c r="C1408" s="48"/>
      <c r="D1408" s="58"/>
      <c r="E1408" s="58"/>
      <c r="F1408" s="58"/>
      <c r="G1408" s="58"/>
      <c r="H1408" s="58"/>
      <c r="I1408" s="58"/>
    </row>
    <row r="1409" spans="2:9" x14ac:dyDescent="0.35">
      <c r="B1409" s="56"/>
      <c r="C1409" s="48"/>
      <c r="D1409" s="58"/>
      <c r="E1409" s="58"/>
      <c r="F1409" s="58"/>
      <c r="G1409" s="58"/>
      <c r="H1409" s="58"/>
      <c r="I1409" s="58"/>
    </row>
    <row r="1410" spans="2:9" x14ac:dyDescent="0.35">
      <c r="B1410" s="56"/>
      <c r="C1410" s="48"/>
      <c r="D1410" s="64"/>
      <c r="E1410" s="64"/>
      <c r="F1410" s="64"/>
      <c r="G1410" s="64"/>
      <c r="H1410" s="64"/>
      <c r="I1410" s="64"/>
    </row>
    <row r="1411" spans="2:9" x14ac:dyDescent="0.35">
      <c r="B1411" s="56"/>
      <c r="C1411" s="48"/>
      <c r="D1411" s="64"/>
      <c r="E1411" s="64"/>
      <c r="F1411" s="64"/>
      <c r="G1411" s="64"/>
      <c r="H1411" s="64"/>
      <c r="I1411" s="64"/>
    </row>
    <row r="1412" spans="2:9" x14ac:dyDescent="0.35">
      <c r="B1412" s="56"/>
      <c r="C1412" s="48"/>
      <c r="D1412" s="64"/>
      <c r="E1412" s="64"/>
      <c r="F1412" s="64"/>
      <c r="G1412" s="64"/>
      <c r="H1412" s="64"/>
      <c r="I1412" s="64"/>
    </row>
    <row r="1413" spans="2:9" x14ac:dyDescent="0.35">
      <c r="B1413" s="56"/>
      <c r="C1413" s="48"/>
      <c r="D1413" s="64"/>
      <c r="E1413" s="64"/>
      <c r="F1413" s="64"/>
      <c r="G1413" s="64"/>
      <c r="H1413" s="64"/>
      <c r="I1413" s="64"/>
    </row>
    <row r="1414" spans="2:9" x14ac:dyDescent="0.35">
      <c r="B1414" s="56"/>
      <c r="C1414" s="48"/>
      <c r="D1414" s="64"/>
      <c r="E1414" s="64"/>
      <c r="F1414" s="64"/>
      <c r="G1414" s="64"/>
      <c r="H1414" s="64"/>
      <c r="I1414" s="64"/>
    </row>
    <row r="1415" spans="2:9" x14ac:dyDescent="0.35">
      <c r="B1415" s="56"/>
      <c r="C1415" s="48"/>
      <c r="D1415" s="64"/>
      <c r="E1415" s="64"/>
      <c r="F1415" s="64"/>
      <c r="G1415" s="64"/>
      <c r="H1415" s="64"/>
      <c r="I1415" s="64"/>
    </row>
    <row r="1416" spans="2:9" x14ac:dyDescent="0.35">
      <c r="B1416" s="56"/>
      <c r="C1416" s="48"/>
      <c r="D1416" s="64"/>
      <c r="E1416" s="64"/>
      <c r="F1416" s="64"/>
      <c r="G1416" s="64"/>
      <c r="H1416" s="64"/>
      <c r="I1416" s="64"/>
    </row>
    <row r="1417" spans="2:9" x14ac:dyDescent="0.35">
      <c r="B1417" s="56"/>
      <c r="C1417" s="48"/>
      <c r="D1417" s="64"/>
      <c r="E1417" s="64"/>
      <c r="F1417" s="64"/>
      <c r="G1417" s="64"/>
      <c r="H1417" s="64"/>
      <c r="I1417" s="64"/>
    </row>
    <row r="1418" spans="2:9" x14ac:dyDescent="0.35">
      <c r="B1418" s="56"/>
      <c r="C1418" s="48"/>
      <c r="D1418" s="64"/>
      <c r="E1418" s="64"/>
      <c r="F1418" s="64"/>
      <c r="G1418" s="64"/>
      <c r="H1418" s="64"/>
      <c r="I1418" s="64"/>
    </row>
    <row r="1419" spans="2:9" x14ac:dyDescent="0.35">
      <c r="B1419" s="56"/>
      <c r="C1419" s="48"/>
      <c r="D1419" s="64"/>
      <c r="E1419" s="64"/>
      <c r="F1419" s="64"/>
      <c r="G1419" s="64"/>
      <c r="H1419" s="64"/>
      <c r="I1419" s="64"/>
    </row>
    <row r="1420" spans="2:9" x14ac:dyDescent="0.35">
      <c r="B1420" s="56"/>
      <c r="C1420" s="48"/>
      <c r="D1420" s="64"/>
      <c r="E1420" s="64"/>
      <c r="F1420" s="64"/>
      <c r="G1420" s="64"/>
      <c r="H1420" s="64"/>
      <c r="I1420" s="64"/>
    </row>
    <row r="1421" spans="2:9" x14ac:dyDescent="0.35">
      <c r="B1421" s="56"/>
      <c r="C1421" s="48"/>
      <c r="D1421" s="64"/>
      <c r="E1421" s="64"/>
      <c r="F1421" s="64"/>
      <c r="G1421" s="64"/>
      <c r="H1421" s="64"/>
      <c r="I1421" s="64"/>
    </row>
    <row r="1422" spans="2:9" x14ac:dyDescent="0.35">
      <c r="B1422" s="56"/>
      <c r="C1422" s="48"/>
      <c r="D1422" s="64"/>
      <c r="E1422" s="64"/>
      <c r="F1422" s="64"/>
      <c r="G1422" s="64"/>
      <c r="H1422" s="64"/>
      <c r="I1422" s="64"/>
    </row>
    <row r="1423" spans="2:9" x14ac:dyDescent="0.35">
      <c r="B1423" s="56"/>
      <c r="C1423" s="48"/>
      <c r="D1423" s="64"/>
      <c r="E1423" s="64"/>
      <c r="F1423" s="64"/>
      <c r="G1423" s="64"/>
      <c r="H1423" s="64"/>
      <c r="I1423" s="64"/>
    </row>
    <row r="1424" spans="2:9" x14ac:dyDescent="0.35">
      <c r="B1424" s="56"/>
      <c r="C1424" s="48"/>
      <c r="D1424" s="64"/>
      <c r="E1424" s="64"/>
      <c r="F1424" s="64"/>
      <c r="G1424" s="64"/>
      <c r="H1424" s="64"/>
      <c r="I1424" s="64"/>
    </row>
    <row r="1425" spans="2:9" x14ac:dyDescent="0.35">
      <c r="B1425" s="56"/>
      <c r="C1425" s="48"/>
      <c r="D1425" s="64"/>
      <c r="E1425" s="64"/>
      <c r="F1425" s="64"/>
      <c r="G1425" s="64"/>
      <c r="H1425" s="64"/>
      <c r="I1425" s="64"/>
    </row>
    <row r="1426" spans="2:9" x14ac:dyDescent="0.35">
      <c r="B1426" s="56"/>
      <c r="C1426" s="48"/>
      <c r="D1426" s="64"/>
      <c r="E1426" s="64"/>
      <c r="F1426" s="64"/>
      <c r="G1426" s="64"/>
      <c r="H1426" s="64"/>
      <c r="I1426" s="64"/>
    </row>
    <row r="1427" spans="2:9" x14ac:dyDescent="0.35">
      <c r="B1427" s="56"/>
      <c r="C1427" s="48"/>
      <c r="D1427" s="64"/>
      <c r="E1427" s="64"/>
      <c r="F1427" s="64"/>
      <c r="G1427" s="64"/>
      <c r="H1427" s="64"/>
      <c r="I1427" s="64"/>
    </row>
    <row r="1428" spans="2:9" x14ac:dyDescent="0.35">
      <c r="B1428" s="56"/>
      <c r="C1428" s="48"/>
      <c r="D1428" s="64"/>
      <c r="E1428" s="64"/>
      <c r="F1428" s="64"/>
      <c r="G1428" s="64"/>
      <c r="H1428" s="64"/>
      <c r="I1428" s="64"/>
    </row>
    <row r="1429" spans="2:9" x14ac:dyDescent="0.35">
      <c r="B1429" s="56"/>
      <c r="C1429" s="48"/>
      <c r="D1429" s="64"/>
      <c r="E1429" s="64"/>
      <c r="F1429" s="64"/>
      <c r="G1429" s="64"/>
      <c r="H1429" s="64"/>
      <c r="I1429" s="64"/>
    </row>
    <row r="1430" spans="2:9" x14ac:dyDescent="0.35">
      <c r="B1430" s="56"/>
      <c r="C1430" s="57"/>
      <c r="D1430" s="58"/>
      <c r="E1430" s="58"/>
      <c r="F1430" s="58"/>
      <c r="G1430" s="58"/>
      <c r="H1430" s="58"/>
      <c r="I1430" s="58"/>
    </row>
    <row r="1431" spans="2:9" x14ac:dyDescent="0.35">
      <c r="B1431" s="56"/>
      <c r="C1431" s="57"/>
      <c r="D1431" s="58"/>
      <c r="E1431" s="58"/>
      <c r="F1431" s="58"/>
      <c r="G1431" s="58"/>
      <c r="H1431" s="58"/>
      <c r="I1431" s="58"/>
    </row>
    <row r="1432" spans="2:9" x14ac:dyDescent="0.35">
      <c r="B1432" s="56"/>
      <c r="C1432" s="57"/>
      <c r="D1432" s="58"/>
      <c r="E1432" s="58"/>
      <c r="F1432" s="58"/>
      <c r="G1432" s="58"/>
      <c r="H1432" s="58"/>
      <c r="I1432" s="58"/>
    </row>
    <row r="1433" spans="2:9" x14ac:dyDescent="0.35">
      <c r="B1433" s="56"/>
      <c r="C1433" s="57"/>
      <c r="D1433" s="58"/>
      <c r="E1433" s="58"/>
      <c r="F1433" s="58"/>
      <c r="G1433" s="58"/>
      <c r="H1433" s="58"/>
      <c r="I1433" s="58"/>
    </row>
    <row r="1434" spans="2:9" x14ac:dyDescent="0.35">
      <c r="B1434" s="56"/>
      <c r="C1434" s="57"/>
      <c r="D1434" s="58"/>
      <c r="E1434" s="58"/>
      <c r="F1434" s="58"/>
      <c r="G1434" s="58"/>
      <c r="H1434" s="58"/>
      <c r="I1434" s="58"/>
    </row>
    <row r="1435" spans="2:9" x14ac:dyDescent="0.35">
      <c r="B1435" s="56"/>
      <c r="C1435" s="57"/>
      <c r="D1435" s="58"/>
      <c r="E1435" s="58"/>
      <c r="F1435" s="58"/>
      <c r="G1435" s="58"/>
      <c r="H1435" s="58"/>
      <c r="I1435" s="58"/>
    </row>
    <row r="1436" spans="2:9" x14ac:dyDescent="0.35">
      <c r="B1436" s="56"/>
      <c r="C1436" s="57"/>
      <c r="D1436" s="58"/>
      <c r="E1436" s="58"/>
      <c r="F1436" s="58"/>
      <c r="G1436" s="58"/>
      <c r="H1436" s="58"/>
      <c r="I1436" s="58"/>
    </row>
    <row r="1437" spans="2:9" x14ac:dyDescent="0.35">
      <c r="B1437" s="56"/>
      <c r="C1437" s="57"/>
      <c r="D1437" s="58"/>
      <c r="E1437" s="58"/>
      <c r="F1437" s="58"/>
      <c r="G1437" s="58"/>
      <c r="H1437" s="58"/>
      <c r="I1437" s="58"/>
    </row>
    <row r="1438" spans="2:9" x14ac:dyDescent="0.35">
      <c r="B1438" s="56"/>
      <c r="C1438" s="57"/>
      <c r="D1438" s="58"/>
      <c r="E1438" s="58"/>
      <c r="F1438" s="58"/>
      <c r="G1438" s="58"/>
      <c r="H1438" s="58"/>
      <c r="I1438" s="58"/>
    </row>
    <row r="1439" spans="2:9" x14ac:dyDescent="0.35">
      <c r="B1439" s="56"/>
      <c r="C1439" s="57"/>
      <c r="D1439" s="58"/>
      <c r="E1439" s="58"/>
      <c r="F1439" s="58"/>
      <c r="G1439" s="58"/>
      <c r="H1439" s="58"/>
      <c r="I1439" s="58"/>
    </row>
    <row r="1440" spans="2:9" x14ac:dyDescent="0.35">
      <c r="B1440" s="56"/>
      <c r="C1440" s="57"/>
      <c r="D1440" s="58"/>
      <c r="E1440" s="58"/>
      <c r="F1440" s="58"/>
      <c r="G1440" s="58"/>
      <c r="H1440" s="58"/>
      <c r="I1440" s="58"/>
    </row>
    <row r="1441" spans="2:9" x14ac:dyDescent="0.35">
      <c r="B1441" s="56"/>
      <c r="C1441" s="57"/>
      <c r="D1441" s="58"/>
      <c r="E1441" s="58"/>
      <c r="F1441" s="58"/>
      <c r="G1441" s="58"/>
      <c r="H1441" s="58"/>
      <c r="I1441" s="58"/>
    </row>
    <row r="1442" spans="2:9" x14ac:dyDescent="0.35">
      <c r="B1442" s="56"/>
      <c r="C1442" s="57"/>
      <c r="D1442" s="58"/>
      <c r="E1442" s="58"/>
      <c r="F1442" s="58"/>
      <c r="G1442" s="58"/>
      <c r="H1442" s="58"/>
      <c r="I1442" s="58"/>
    </row>
    <row r="1443" spans="2:9" x14ac:dyDescent="0.35">
      <c r="B1443" s="56"/>
      <c r="C1443" s="57"/>
      <c r="D1443" s="58"/>
      <c r="E1443" s="58"/>
      <c r="F1443" s="58"/>
      <c r="G1443" s="58"/>
      <c r="H1443" s="58"/>
      <c r="I1443" s="58"/>
    </row>
    <row r="1444" spans="2:9" x14ac:dyDescent="0.35">
      <c r="B1444" s="56"/>
      <c r="C1444" s="57"/>
      <c r="D1444" s="58"/>
      <c r="E1444" s="58"/>
      <c r="F1444" s="58"/>
      <c r="G1444" s="58"/>
      <c r="H1444" s="58"/>
      <c r="I1444" s="58"/>
    </row>
    <row r="1445" spans="2:9" x14ac:dyDescent="0.35">
      <c r="B1445" s="56"/>
      <c r="C1445" s="57"/>
      <c r="D1445" s="58"/>
      <c r="E1445" s="58"/>
      <c r="F1445" s="58"/>
      <c r="G1445" s="58"/>
      <c r="H1445" s="58"/>
      <c r="I1445" s="58"/>
    </row>
    <row r="1446" spans="2:9" x14ac:dyDescent="0.35">
      <c r="B1446" s="56"/>
      <c r="C1446" s="57"/>
      <c r="D1446" s="58"/>
      <c r="E1446" s="58"/>
      <c r="F1446" s="58"/>
      <c r="G1446" s="58"/>
      <c r="H1446" s="58"/>
      <c r="I1446" s="58"/>
    </row>
    <row r="1447" spans="2:9" x14ac:dyDescent="0.35">
      <c r="B1447" s="56"/>
      <c r="C1447" s="57"/>
      <c r="D1447" s="58"/>
      <c r="E1447" s="58"/>
      <c r="F1447" s="58"/>
      <c r="G1447" s="58"/>
      <c r="H1447" s="58"/>
      <c r="I1447" s="58"/>
    </row>
    <row r="1448" spans="2:9" x14ac:dyDescent="0.35">
      <c r="B1448" s="56"/>
      <c r="C1448" s="57"/>
      <c r="D1448" s="58"/>
      <c r="E1448" s="58"/>
      <c r="F1448" s="58"/>
      <c r="G1448" s="58"/>
      <c r="H1448" s="58"/>
      <c r="I1448" s="58"/>
    </row>
    <row r="1449" spans="2:9" x14ac:dyDescent="0.35">
      <c r="B1449" s="56"/>
      <c r="C1449" s="57"/>
      <c r="D1449" s="58"/>
      <c r="E1449" s="58"/>
      <c r="F1449" s="58"/>
      <c r="G1449" s="58"/>
      <c r="H1449" s="58"/>
      <c r="I1449" s="58"/>
    </row>
    <row r="1450" spans="2:9" x14ac:dyDescent="0.35">
      <c r="B1450" s="56"/>
      <c r="C1450" s="57"/>
      <c r="D1450" s="58"/>
      <c r="E1450" s="58"/>
      <c r="F1450" s="58"/>
      <c r="G1450" s="58"/>
      <c r="H1450" s="58"/>
      <c r="I1450" s="58"/>
    </row>
    <row r="1451" spans="2:9" x14ac:dyDescent="0.35">
      <c r="B1451" s="56"/>
      <c r="C1451" s="57"/>
      <c r="D1451" s="58"/>
      <c r="E1451" s="58"/>
      <c r="F1451" s="58"/>
      <c r="G1451" s="58"/>
      <c r="H1451" s="58"/>
      <c r="I1451" s="58"/>
    </row>
    <row r="1452" spans="2:9" x14ac:dyDescent="0.35">
      <c r="B1452" s="56"/>
      <c r="C1452" s="57"/>
      <c r="D1452" s="58"/>
      <c r="E1452" s="58"/>
      <c r="F1452" s="58"/>
      <c r="G1452" s="58"/>
      <c r="H1452" s="58"/>
      <c r="I1452" s="58"/>
    </row>
    <row r="1453" spans="2:9" x14ac:dyDescent="0.35">
      <c r="B1453" s="56"/>
      <c r="C1453" s="57"/>
      <c r="D1453" s="58"/>
      <c r="E1453" s="58"/>
      <c r="F1453" s="58"/>
      <c r="G1453" s="58"/>
      <c r="H1453" s="58"/>
      <c r="I1453" s="58"/>
    </row>
    <row r="1454" spans="2:9" x14ac:dyDescent="0.35">
      <c r="B1454" s="56"/>
      <c r="C1454" s="48"/>
      <c r="D1454" s="58"/>
      <c r="E1454" s="58"/>
      <c r="F1454" s="58"/>
      <c r="G1454" s="58"/>
      <c r="H1454" s="58"/>
      <c r="I1454" s="58"/>
    </row>
    <row r="1455" spans="2:9" x14ac:dyDescent="0.35">
      <c r="B1455" s="56"/>
      <c r="C1455" s="63"/>
      <c r="D1455" s="58"/>
      <c r="E1455" s="58"/>
      <c r="F1455" s="58"/>
      <c r="G1455" s="58"/>
      <c r="H1455" s="58"/>
      <c r="I1455" s="58"/>
    </row>
    <row r="1456" spans="2:9" x14ac:dyDescent="0.35">
      <c r="B1456" s="56"/>
      <c r="C1456" s="48"/>
      <c r="D1456" s="58"/>
      <c r="E1456" s="58"/>
      <c r="F1456" s="58"/>
      <c r="G1456" s="58"/>
      <c r="H1456" s="58"/>
      <c r="I1456" s="58"/>
    </row>
    <row r="1457" spans="2:9" x14ac:dyDescent="0.35">
      <c r="B1457" s="56"/>
      <c r="C1457" s="48"/>
      <c r="D1457" s="58"/>
      <c r="E1457" s="58"/>
      <c r="F1457" s="58"/>
      <c r="G1457" s="58"/>
      <c r="H1457" s="58"/>
      <c r="I1457" s="58"/>
    </row>
    <row r="1458" spans="2:9" x14ac:dyDescent="0.35">
      <c r="B1458" s="56"/>
      <c r="C1458" s="48"/>
      <c r="D1458" s="58"/>
      <c r="E1458" s="58"/>
      <c r="F1458" s="58"/>
      <c r="G1458" s="58"/>
      <c r="H1458" s="58"/>
      <c r="I1458" s="58"/>
    </row>
    <row r="1459" spans="2:9" x14ac:dyDescent="0.35">
      <c r="B1459" s="56"/>
      <c r="C1459" s="48"/>
      <c r="D1459" s="58"/>
      <c r="E1459" s="58"/>
      <c r="F1459" s="58"/>
      <c r="G1459" s="58"/>
      <c r="H1459" s="58"/>
      <c r="I1459" s="58"/>
    </row>
    <row r="1460" spans="2:9" x14ac:dyDescent="0.35">
      <c r="B1460" s="56"/>
      <c r="C1460" s="48"/>
      <c r="D1460" s="58"/>
      <c r="E1460" s="58"/>
      <c r="F1460" s="58"/>
      <c r="G1460" s="58"/>
      <c r="H1460" s="58"/>
      <c r="I1460" s="58"/>
    </row>
    <row r="1461" spans="2:9" x14ac:dyDescent="0.35">
      <c r="B1461" s="56"/>
      <c r="C1461" s="48"/>
      <c r="D1461" s="58"/>
      <c r="E1461" s="58"/>
      <c r="F1461" s="58"/>
      <c r="G1461" s="58"/>
      <c r="H1461" s="58"/>
      <c r="I1461" s="58"/>
    </row>
    <row r="1462" spans="2:9" x14ac:dyDescent="0.35">
      <c r="B1462" s="56"/>
      <c r="C1462" s="48"/>
      <c r="D1462" s="58"/>
      <c r="E1462" s="58"/>
      <c r="F1462" s="58"/>
      <c r="G1462" s="58"/>
      <c r="H1462" s="58"/>
      <c r="I1462" s="58"/>
    </row>
    <row r="1463" spans="2:9" x14ac:dyDescent="0.35">
      <c r="B1463" s="56"/>
      <c r="C1463" s="48"/>
      <c r="D1463" s="58"/>
      <c r="E1463" s="58"/>
      <c r="F1463" s="58"/>
      <c r="G1463" s="58"/>
      <c r="H1463" s="58"/>
      <c r="I1463" s="58"/>
    </row>
    <row r="1464" spans="2:9" x14ac:dyDescent="0.35">
      <c r="B1464" s="56"/>
      <c r="C1464" s="48"/>
      <c r="D1464" s="58"/>
      <c r="E1464" s="58"/>
      <c r="F1464" s="58"/>
      <c r="G1464" s="58"/>
      <c r="H1464" s="58"/>
      <c r="I1464" s="58"/>
    </row>
    <row r="1465" spans="2:9" x14ac:dyDescent="0.35">
      <c r="B1465" s="56"/>
      <c r="C1465" s="48"/>
      <c r="D1465" s="58"/>
      <c r="E1465" s="58"/>
      <c r="F1465" s="58"/>
      <c r="G1465" s="58"/>
      <c r="H1465" s="58"/>
      <c r="I1465" s="58"/>
    </row>
    <row r="1466" spans="2:9" x14ac:dyDescent="0.35">
      <c r="B1466" s="56"/>
      <c r="C1466" s="48"/>
      <c r="D1466" s="58"/>
      <c r="E1466" s="58"/>
      <c r="F1466" s="58"/>
      <c r="G1466" s="58"/>
      <c r="H1466" s="58"/>
      <c r="I1466" s="58"/>
    </row>
    <row r="1467" spans="2:9" x14ac:dyDescent="0.35">
      <c r="B1467" s="56"/>
      <c r="C1467" s="48"/>
      <c r="D1467" s="64"/>
      <c r="E1467" s="64"/>
      <c r="F1467" s="64"/>
      <c r="G1467" s="64"/>
      <c r="H1467" s="64"/>
      <c r="I1467" s="64"/>
    </row>
    <row r="1468" spans="2:9" x14ac:dyDescent="0.35">
      <c r="B1468" s="56"/>
      <c r="C1468" s="48"/>
      <c r="D1468" s="64"/>
      <c r="E1468" s="64"/>
      <c r="F1468" s="64"/>
      <c r="G1468" s="64"/>
      <c r="H1468" s="64"/>
      <c r="I1468" s="64"/>
    </row>
    <row r="1469" spans="2:9" x14ac:dyDescent="0.35">
      <c r="B1469" s="56"/>
      <c r="C1469" s="48"/>
      <c r="D1469" s="64"/>
      <c r="E1469" s="64"/>
      <c r="F1469" s="64"/>
      <c r="G1469" s="64"/>
      <c r="H1469" s="64"/>
      <c r="I1469" s="64"/>
    </row>
    <row r="1470" spans="2:9" x14ac:dyDescent="0.35">
      <c r="B1470" s="56"/>
      <c r="C1470" s="48"/>
      <c r="D1470" s="64"/>
      <c r="E1470" s="64"/>
      <c r="F1470" s="64"/>
      <c r="G1470" s="64"/>
      <c r="H1470" s="64"/>
      <c r="I1470" s="64"/>
    </row>
    <row r="1471" spans="2:9" x14ac:dyDescent="0.35">
      <c r="B1471" s="56"/>
      <c r="C1471" s="48"/>
      <c r="D1471" s="64"/>
      <c r="E1471" s="64"/>
      <c r="F1471" s="64"/>
      <c r="G1471" s="64"/>
      <c r="H1471" s="64"/>
      <c r="I1471" s="64"/>
    </row>
    <row r="1472" spans="2:9" x14ac:dyDescent="0.35">
      <c r="B1472" s="56"/>
      <c r="C1472" s="48"/>
      <c r="D1472" s="64"/>
      <c r="E1472" s="64"/>
      <c r="F1472" s="64"/>
      <c r="G1472" s="64"/>
      <c r="H1472" s="64"/>
      <c r="I1472" s="64"/>
    </row>
    <row r="1473" spans="2:9" x14ac:dyDescent="0.35">
      <c r="B1473" s="56"/>
      <c r="C1473" s="48"/>
      <c r="D1473" s="64"/>
      <c r="E1473" s="64"/>
      <c r="F1473" s="64"/>
      <c r="G1473" s="64"/>
      <c r="H1473" s="64"/>
      <c r="I1473" s="64"/>
    </row>
    <row r="1474" spans="2:9" x14ac:dyDescent="0.35">
      <c r="B1474" s="56"/>
      <c r="C1474" s="48"/>
      <c r="D1474" s="64"/>
      <c r="E1474" s="64"/>
      <c r="F1474" s="64"/>
      <c r="G1474" s="64"/>
      <c r="H1474" s="64"/>
      <c r="I1474" s="64"/>
    </row>
    <row r="1475" spans="2:9" x14ac:dyDescent="0.35">
      <c r="B1475" s="56"/>
      <c r="C1475" s="48"/>
      <c r="D1475" s="64"/>
      <c r="E1475" s="64"/>
      <c r="F1475" s="64"/>
      <c r="G1475" s="64"/>
      <c r="H1475" s="64"/>
      <c r="I1475" s="64"/>
    </row>
    <row r="1476" spans="2:9" x14ac:dyDescent="0.35">
      <c r="B1476" s="56"/>
      <c r="C1476" s="48"/>
      <c r="D1476" s="64"/>
      <c r="E1476" s="64"/>
      <c r="F1476" s="64"/>
      <c r="G1476" s="64"/>
      <c r="H1476" s="64"/>
      <c r="I1476" s="64"/>
    </row>
    <row r="1477" spans="2:9" x14ac:dyDescent="0.35">
      <c r="B1477" s="56"/>
      <c r="C1477" s="48"/>
      <c r="D1477" s="64"/>
      <c r="E1477" s="64"/>
      <c r="F1477" s="64"/>
      <c r="G1477" s="64"/>
      <c r="H1477" s="64"/>
      <c r="I1477" s="64"/>
    </row>
    <row r="1478" spans="2:9" x14ac:dyDescent="0.35">
      <c r="B1478" s="56"/>
      <c r="C1478" s="48"/>
      <c r="D1478" s="64"/>
      <c r="E1478" s="64"/>
      <c r="F1478" s="64"/>
      <c r="G1478" s="64"/>
      <c r="H1478" s="64"/>
      <c r="I1478" s="64"/>
    </row>
    <row r="1479" spans="2:9" x14ac:dyDescent="0.35">
      <c r="B1479" s="56"/>
      <c r="C1479" s="48"/>
      <c r="D1479" s="64"/>
      <c r="E1479" s="64"/>
      <c r="F1479" s="64"/>
      <c r="G1479" s="64"/>
      <c r="H1479" s="64"/>
      <c r="I1479" s="64"/>
    </row>
    <row r="1480" spans="2:9" x14ac:dyDescent="0.35">
      <c r="B1480" s="56"/>
      <c r="C1480" s="48"/>
      <c r="D1480" s="64"/>
      <c r="E1480" s="64"/>
      <c r="F1480" s="64"/>
      <c r="G1480" s="64"/>
      <c r="H1480" s="64"/>
      <c r="I1480" s="64"/>
    </row>
    <row r="1481" spans="2:9" x14ac:dyDescent="0.35">
      <c r="B1481" s="56"/>
      <c r="C1481" s="48"/>
      <c r="D1481" s="64"/>
      <c r="E1481" s="64"/>
      <c r="F1481" s="64"/>
      <c r="G1481" s="64"/>
      <c r="H1481" s="64"/>
      <c r="I1481" s="64"/>
    </row>
    <row r="1482" spans="2:9" x14ac:dyDescent="0.35">
      <c r="B1482" s="56"/>
      <c r="C1482" s="48"/>
      <c r="D1482" s="64"/>
      <c r="E1482" s="64"/>
      <c r="F1482" s="64"/>
      <c r="G1482" s="64"/>
      <c r="H1482" s="64"/>
      <c r="I1482" s="64"/>
    </row>
    <row r="1483" spans="2:9" x14ac:dyDescent="0.35">
      <c r="B1483" s="56"/>
      <c r="C1483" s="48"/>
      <c r="D1483" s="64"/>
      <c r="E1483" s="64"/>
      <c r="F1483" s="64"/>
      <c r="G1483" s="64"/>
      <c r="H1483" s="64"/>
      <c r="I1483" s="64"/>
    </row>
    <row r="1484" spans="2:9" x14ac:dyDescent="0.35">
      <c r="B1484" s="56"/>
      <c r="C1484" s="48"/>
      <c r="D1484" s="64"/>
      <c r="E1484" s="64"/>
      <c r="F1484" s="64"/>
      <c r="G1484" s="64"/>
      <c r="H1484" s="64"/>
      <c r="I1484" s="64"/>
    </row>
    <row r="1485" spans="2:9" x14ac:dyDescent="0.35">
      <c r="B1485" s="56"/>
      <c r="C1485" s="48"/>
      <c r="D1485" s="64"/>
      <c r="E1485" s="64"/>
      <c r="F1485" s="64"/>
      <c r="G1485" s="64"/>
      <c r="H1485" s="64"/>
      <c r="I1485" s="64"/>
    </row>
    <row r="1486" spans="2:9" x14ac:dyDescent="0.35">
      <c r="B1486" s="56"/>
      <c r="C1486" s="48"/>
      <c r="D1486" s="64"/>
      <c r="E1486" s="64"/>
      <c r="F1486" s="64"/>
      <c r="G1486" s="64"/>
      <c r="H1486" s="64"/>
      <c r="I1486" s="64"/>
    </row>
    <row r="1487" spans="2:9" x14ac:dyDescent="0.35">
      <c r="B1487" s="56"/>
      <c r="C1487" s="57"/>
      <c r="D1487" s="58"/>
      <c r="E1487" s="58"/>
      <c r="F1487" s="58"/>
      <c r="G1487" s="58"/>
      <c r="H1487" s="58"/>
      <c r="I1487" s="58"/>
    </row>
    <row r="1488" spans="2:9" x14ac:dyDescent="0.35">
      <c r="B1488" s="56"/>
      <c r="C1488" s="57"/>
      <c r="D1488" s="58"/>
      <c r="E1488" s="58"/>
      <c r="F1488" s="58"/>
      <c r="G1488" s="58"/>
      <c r="H1488" s="58"/>
      <c r="I1488" s="58"/>
    </row>
    <row r="1489" spans="2:9" x14ac:dyDescent="0.35">
      <c r="B1489" s="56"/>
      <c r="C1489" s="57"/>
      <c r="D1489" s="58"/>
      <c r="E1489" s="58"/>
      <c r="F1489" s="58"/>
      <c r="G1489" s="58"/>
      <c r="H1489" s="58"/>
      <c r="I1489" s="58"/>
    </row>
    <row r="1490" spans="2:9" x14ac:dyDescent="0.35">
      <c r="B1490" s="56"/>
      <c r="C1490" s="57"/>
      <c r="D1490" s="58"/>
      <c r="E1490" s="58"/>
      <c r="F1490" s="58"/>
      <c r="G1490" s="58"/>
      <c r="H1490" s="58"/>
      <c r="I1490" s="58"/>
    </row>
    <row r="1491" spans="2:9" x14ac:dyDescent="0.35">
      <c r="B1491" s="56"/>
      <c r="C1491" s="57"/>
      <c r="D1491" s="58"/>
      <c r="E1491" s="58"/>
      <c r="F1491" s="58"/>
      <c r="G1491" s="58"/>
      <c r="H1491" s="58"/>
      <c r="I1491" s="58"/>
    </row>
    <row r="1492" spans="2:9" x14ac:dyDescent="0.35">
      <c r="B1492" s="56"/>
      <c r="C1492" s="57"/>
      <c r="D1492" s="58"/>
      <c r="E1492" s="58"/>
      <c r="F1492" s="58"/>
      <c r="G1492" s="58"/>
      <c r="H1492" s="58"/>
      <c r="I1492" s="58"/>
    </row>
    <row r="1493" spans="2:9" x14ac:dyDescent="0.35">
      <c r="B1493" s="56"/>
      <c r="C1493" s="57"/>
      <c r="D1493" s="58"/>
      <c r="E1493" s="58"/>
      <c r="F1493" s="58"/>
      <c r="G1493" s="58"/>
      <c r="H1493" s="58"/>
      <c r="I1493" s="58"/>
    </row>
    <row r="1494" spans="2:9" x14ac:dyDescent="0.35">
      <c r="B1494" s="56"/>
      <c r="C1494" s="57"/>
      <c r="D1494" s="58"/>
      <c r="E1494" s="58"/>
      <c r="F1494" s="58"/>
      <c r="G1494" s="58"/>
      <c r="H1494" s="58"/>
      <c r="I1494" s="58"/>
    </row>
    <row r="1495" spans="2:9" x14ac:dyDescent="0.35">
      <c r="B1495" s="56"/>
      <c r="C1495" s="57"/>
      <c r="D1495" s="58"/>
      <c r="E1495" s="58"/>
      <c r="F1495" s="58"/>
      <c r="G1495" s="58"/>
      <c r="H1495" s="58"/>
      <c r="I1495" s="58"/>
    </row>
    <row r="1496" spans="2:9" x14ac:dyDescent="0.35">
      <c r="B1496" s="56"/>
      <c r="C1496" s="57"/>
      <c r="D1496" s="58"/>
      <c r="E1496" s="58"/>
      <c r="F1496" s="58"/>
      <c r="G1496" s="58"/>
      <c r="H1496" s="58"/>
      <c r="I1496" s="58"/>
    </row>
    <row r="1497" spans="2:9" x14ac:dyDescent="0.35">
      <c r="B1497" s="56"/>
      <c r="C1497" s="57"/>
      <c r="D1497" s="58"/>
      <c r="E1497" s="58"/>
      <c r="F1497" s="58"/>
      <c r="G1497" s="58"/>
      <c r="H1497" s="58"/>
      <c r="I1497" s="58"/>
    </row>
    <row r="1498" spans="2:9" x14ac:dyDescent="0.35">
      <c r="B1498" s="56"/>
      <c r="C1498" s="57"/>
      <c r="D1498" s="58"/>
      <c r="E1498" s="58"/>
      <c r="F1498" s="58"/>
      <c r="G1498" s="58"/>
      <c r="H1498" s="58"/>
      <c r="I1498" s="58"/>
    </row>
    <row r="1499" spans="2:9" x14ac:dyDescent="0.35">
      <c r="B1499" s="56"/>
      <c r="C1499" s="57"/>
      <c r="D1499" s="58"/>
      <c r="E1499" s="58"/>
      <c r="F1499" s="58"/>
      <c r="G1499" s="58"/>
      <c r="H1499" s="58"/>
      <c r="I1499" s="58"/>
    </row>
    <row r="1500" spans="2:9" x14ac:dyDescent="0.35">
      <c r="B1500" s="56"/>
      <c r="C1500" s="57"/>
      <c r="D1500" s="58"/>
      <c r="E1500" s="58"/>
      <c r="F1500" s="58"/>
      <c r="G1500" s="58"/>
      <c r="H1500" s="58"/>
      <c r="I1500" s="58"/>
    </row>
    <row r="1501" spans="2:9" x14ac:dyDescent="0.35">
      <c r="B1501" s="56"/>
      <c r="C1501" s="57"/>
      <c r="D1501" s="58"/>
      <c r="E1501" s="58"/>
      <c r="F1501" s="58"/>
      <c r="G1501" s="58"/>
      <c r="H1501" s="58"/>
      <c r="I1501" s="58"/>
    </row>
    <row r="1502" spans="2:9" x14ac:dyDescent="0.35">
      <c r="B1502" s="56"/>
      <c r="C1502" s="57"/>
      <c r="D1502" s="58"/>
      <c r="E1502" s="58"/>
      <c r="F1502" s="58"/>
      <c r="G1502" s="58"/>
      <c r="H1502" s="58"/>
      <c r="I1502" s="58"/>
    </row>
    <row r="1503" spans="2:9" x14ac:dyDescent="0.35">
      <c r="B1503" s="56"/>
      <c r="C1503" s="57"/>
      <c r="D1503" s="58"/>
      <c r="E1503" s="58"/>
      <c r="F1503" s="58"/>
      <c r="G1503" s="58"/>
      <c r="H1503" s="58"/>
      <c r="I1503" s="58"/>
    </row>
    <row r="1504" spans="2:9" x14ac:dyDescent="0.35">
      <c r="B1504" s="56"/>
      <c r="C1504" s="57"/>
      <c r="D1504" s="58"/>
      <c r="E1504" s="58"/>
      <c r="F1504" s="58"/>
      <c r="G1504" s="58"/>
      <c r="H1504" s="58"/>
      <c r="I1504" s="58"/>
    </row>
    <row r="1505" spans="2:9" x14ac:dyDescent="0.35">
      <c r="B1505" s="56"/>
      <c r="C1505" s="57"/>
      <c r="D1505" s="58"/>
      <c r="E1505" s="58"/>
      <c r="F1505" s="58"/>
      <c r="G1505" s="58"/>
      <c r="H1505" s="58"/>
      <c r="I1505" s="58"/>
    </row>
    <row r="1506" spans="2:9" x14ac:dyDescent="0.35">
      <c r="B1506" s="56"/>
      <c r="C1506" s="57"/>
      <c r="D1506" s="58"/>
      <c r="E1506" s="58"/>
      <c r="F1506" s="58"/>
      <c r="G1506" s="58"/>
      <c r="H1506" s="58"/>
      <c r="I1506" s="58"/>
    </row>
    <row r="1507" spans="2:9" x14ac:dyDescent="0.35">
      <c r="B1507" s="56"/>
      <c r="C1507" s="57"/>
      <c r="D1507" s="58"/>
      <c r="E1507" s="58"/>
      <c r="F1507" s="58"/>
      <c r="G1507" s="58"/>
      <c r="H1507" s="58"/>
      <c r="I1507" s="58"/>
    </row>
    <row r="1508" spans="2:9" x14ac:dyDescent="0.35">
      <c r="B1508" s="56"/>
      <c r="C1508" s="57"/>
      <c r="D1508" s="58"/>
      <c r="E1508" s="58"/>
      <c r="F1508" s="58"/>
      <c r="G1508" s="58"/>
      <c r="H1508" s="58"/>
      <c r="I1508" s="58"/>
    </row>
    <row r="1509" spans="2:9" x14ac:dyDescent="0.35">
      <c r="B1509" s="56"/>
      <c r="C1509" s="57"/>
      <c r="D1509" s="58"/>
      <c r="E1509" s="58"/>
      <c r="F1509" s="58"/>
      <c r="G1509" s="58"/>
      <c r="H1509" s="58"/>
      <c r="I1509" s="58"/>
    </row>
    <row r="1510" spans="2:9" x14ac:dyDescent="0.35">
      <c r="B1510" s="56"/>
      <c r="C1510" s="57"/>
      <c r="D1510" s="58"/>
      <c r="E1510" s="58"/>
      <c r="F1510" s="58"/>
      <c r="G1510" s="58"/>
      <c r="H1510" s="58"/>
      <c r="I1510" s="58"/>
    </row>
    <row r="1511" spans="2:9" x14ac:dyDescent="0.35">
      <c r="B1511" s="56"/>
      <c r="C1511" s="48"/>
      <c r="D1511" s="58"/>
      <c r="E1511" s="58"/>
      <c r="F1511" s="58"/>
      <c r="G1511" s="58"/>
      <c r="H1511" s="58"/>
      <c r="I1511" s="58"/>
    </row>
    <row r="1512" spans="2:9" x14ac:dyDescent="0.35">
      <c r="B1512" s="56"/>
      <c r="C1512" s="63"/>
      <c r="D1512" s="58"/>
      <c r="E1512" s="58"/>
      <c r="F1512" s="58"/>
      <c r="G1512" s="58"/>
      <c r="H1512" s="58"/>
      <c r="I1512" s="58"/>
    </row>
    <row r="1513" spans="2:9" x14ac:dyDescent="0.35">
      <c r="B1513" s="56"/>
      <c r="C1513" s="48"/>
      <c r="D1513" s="58"/>
      <c r="E1513" s="58"/>
      <c r="F1513" s="58"/>
      <c r="G1513" s="58"/>
      <c r="H1513" s="58"/>
      <c r="I1513" s="58"/>
    </row>
    <row r="1514" spans="2:9" x14ac:dyDescent="0.35">
      <c r="B1514" s="56"/>
      <c r="C1514" s="48"/>
      <c r="D1514" s="58"/>
      <c r="E1514" s="58"/>
      <c r="F1514" s="58"/>
      <c r="G1514" s="58"/>
      <c r="H1514" s="58"/>
      <c r="I1514" s="58"/>
    </row>
    <row r="1515" spans="2:9" x14ac:dyDescent="0.35">
      <c r="B1515" s="56"/>
      <c r="C1515" s="48"/>
      <c r="D1515" s="58"/>
      <c r="E1515" s="58"/>
      <c r="F1515" s="58"/>
      <c r="G1515" s="58"/>
      <c r="H1515" s="58"/>
      <c r="I1515" s="58"/>
    </row>
    <row r="1516" spans="2:9" x14ac:dyDescent="0.35">
      <c r="B1516" s="56"/>
      <c r="C1516" s="48"/>
      <c r="D1516" s="58"/>
      <c r="E1516" s="58"/>
      <c r="F1516" s="58"/>
      <c r="G1516" s="58"/>
      <c r="H1516" s="58"/>
      <c r="I1516" s="58"/>
    </row>
    <row r="1517" spans="2:9" x14ac:dyDescent="0.35">
      <c r="B1517" s="56"/>
      <c r="C1517" s="48"/>
      <c r="D1517" s="58"/>
      <c r="E1517" s="58"/>
      <c r="F1517" s="58"/>
      <c r="G1517" s="58"/>
      <c r="H1517" s="58"/>
      <c r="I1517" s="58"/>
    </row>
    <row r="1518" spans="2:9" x14ac:dyDescent="0.35">
      <c r="B1518" s="56"/>
      <c r="C1518" s="48"/>
      <c r="D1518" s="58"/>
      <c r="E1518" s="58"/>
      <c r="F1518" s="58"/>
      <c r="G1518" s="58"/>
      <c r="H1518" s="58"/>
      <c r="I1518" s="58"/>
    </row>
    <row r="1519" spans="2:9" x14ac:dyDescent="0.35">
      <c r="B1519" s="56"/>
      <c r="C1519" s="48"/>
      <c r="D1519" s="58"/>
      <c r="E1519" s="58"/>
      <c r="F1519" s="58"/>
      <c r="G1519" s="58"/>
      <c r="H1519" s="58"/>
      <c r="I1519" s="58"/>
    </row>
    <row r="1520" spans="2:9" x14ac:dyDescent="0.35">
      <c r="B1520" s="56"/>
      <c r="C1520" s="48"/>
      <c r="D1520" s="58"/>
      <c r="E1520" s="58"/>
      <c r="F1520" s="58"/>
      <c r="G1520" s="58"/>
      <c r="H1520" s="58"/>
      <c r="I1520" s="58"/>
    </row>
    <row r="1521" spans="2:9" x14ac:dyDescent="0.35">
      <c r="B1521" s="56"/>
      <c r="C1521" s="48"/>
      <c r="D1521" s="58"/>
      <c r="E1521" s="58"/>
      <c r="F1521" s="58"/>
      <c r="G1521" s="58"/>
      <c r="H1521" s="58"/>
      <c r="I1521" s="58"/>
    </row>
    <row r="1522" spans="2:9" x14ac:dyDescent="0.35">
      <c r="B1522" s="56"/>
      <c r="C1522" s="48"/>
      <c r="D1522" s="58"/>
      <c r="E1522" s="58"/>
      <c r="F1522" s="58"/>
      <c r="G1522" s="58"/>
      <c r="H1522" s="58"/>
      <c r="I1522" s="58"/>
    </row>
    <row r="1523" spans="2:9" x14ac:dyDescent="0.35">
      <c r="B1523" s="56"/>
      <c r="C1523" s="48"/>
      <c r="D1523" s="58"/>
      <c r="E1523" s="58"/>
      <c r="F1523" s="58"/>
      <c r="G1523" s="58"/>
      <c r="H1523" s="58"/>
      <c r="I1523" s="58"/>
    </row>
    <row r="1524" spans="2:9" x14ac:dyDescent="0.35">
      <c r="B1524" s="56"/>
      <c r="C1524" s="48"/>
      <c r="D1524" s="64"/>
      <c r="E1524" s="64"/>
      <c r="F1524" s="64"/>
      <c r="G1524" s="64"/>
      <c r="H1524" s="64"/>
      <c r="I1524" s="64"/>
    </row>
    <row r="1525" spans="2:9" x14ac:dyDescent="0.35">
      <c r="B1525" s="56"/>
      <c r="C1525" s="48"/>
      <c r="D1525" s="64"/>
      <c r="E1525" s="64"/>
      <c r="F1525" s="64"/>
      <c r="G1525" s="64"/>
      <c r="H1525" s="64"/>
      <c r="I1525" s="64"/>
    </row>
    <row r="1526" spans="2:9" x14ac:dyDescent="0.35">
      <c r="B1526" s="56"/>
      <c r="C1526" s="48"/>
      <c r="D1526" s="64"/>
      <c r="E1526" s="64"/>
      <c r="F1526" s="64"/>
      <c r="G1526" s="64"/>
      <c r="H1526" s="64"/>
      <c r="I1526" s="64"/>
    </row>
    <row r="1527" spans="2:9" x14ac:dyDescent="0.35">
      <c r="B1527" s="56"/>
      <c r="C1527" s="48"/>
      <c r="D1527" s="64"/>
      <c r="E1527" s="64"/>
      <c r="F1527" s="64"/>
      <c r="G1527" s="64"/>
      <c r="H1527" s="64"/>
      <c r="I1527" s="64"/>
    </row>
    <row r="1528" spans="2:9" x14ac:dyDescent="0.35">
      <c r="B1528" s="56"/>
      <c r="C1528" s="48"/>
      <c r="D1528" s="64"/>
      <c r="E1528" s="64"/>
      <c r="F1528" s="64"/>
      <c r="G1528" s="64"/>
      <c r="H1528" s="64"/>
      <c r="I1528" s="64"/>
    </row>
    <row r="1529" spans="2:9" x14ac:dyDescent="0.35">
      <c r="B1529" s="56"/>
      <c r="C1529" s="48"/>
      <c r="D1529" s="64"/>
      <c r="E1529" s="64"/>
      <c r="F1529" s="64"/>
      <c r="G1529" s="64"/>
      <c r="H1529" s="64"/>
      <c r="I1529" s="64"/>
    </row>
    <row r="1530" spans="2:9" x14ac:dyDescent="0.35">
      <c r="B1530" s="56"/>
      <c r="C1530" s="48"/>
      <c r="D1530" s="64"/>
      <c r="E1530" s="64"/>
      <c r="F1530" s="64"/>
      <c r="G1530" s="64"/>
      <c r="H1530" s="64"/>
      <c r="I1530" s="64"/>
    </row>
    <row r="1531" spans="2:9" x14ac:dyDescent="0.35">
      <c r="B1531" s="56"/>
      <c r="C1531" s="48"/>
      <c r="D1531" s="64"/>
      <c r="E1531" s="64"/>
      <c r="F1531" s="64"/>
      <c r="G1531" s="64"/>
      <c r="H1531" s="64"/>
      <c r="I1531" s="64"/>
    </row>
    <row r="1532" spans="2:9" x14ac:dyDescent="0.35">
      <c r="B1532" s="56"/>
      <c r="C1532" s="48"/>
      <c r="D1532" s="64"/>
      <c r="E1532" s="64"/>
      <c r="F1532" s="64"/>
      <c r="G1532" s="64"/>
      <c r="H1532" s="64"/>
      <c r="I1532" s="64"/>
    </row>
    <row r="1533" spans="2:9" x14ac:dyDescent="0.35">
      <c r="B1533" s="56"/>
      <c r="C1533" s="48"/>
      <c r="D1533" s="64"/>
      <c r="E1533" s="64"/>
      <c r="F1533" s="64"/>
      <c r="G1533" s="64"/>
      <c r="H1533" s="64"/>
      <c r="I1533" s="64"/>
    </row>
    <row r="1534" spans="2:9" x14ac:dyDescent="0.35">
      <c r="B1534" s="56"/>
      <c r="C1534" s="48"/>
      <c r="D1534" s="64"/>
      <c r="E1534" s="64"/>
      <c r="F1534" s="64"/>
      <c r="G1534" s="64"/>
      <c r="H1534" s="64"/>
      <c r="I1534" s="64"/>
    </row>
    <row r="1535" spans="2:9" x14ac:dyDescent="0.35">
      <c r="B1535" s="56"/>
      <c r="C1535" s="48"/>
      <c r="D1535" s="64"/>
      <c r="E1535" s="64"/>
      <c r="F1535" s="64"/>
      <c r="G1535" s="64"/>
      <c r="H1535" s="64"/>
      <c r="I1535" s="64"/>
    </row>
    <row r="1536" spans="2:9" x14ac:dyDescent="0.35">
      <c r="B1536" s="56"/>
      <c r="C1536" s="48"/>
      <c r="D1536" s="64"/>
      <c r="E1536" s="64"/>
      <c r="F1536" s="64"/>
      <c r="G1536" s="64"/>
      <c r="H1536" s="64"/>
      <c r="I1536" s="64"/>
    </row>
    <row r="1537" spans="2:9" x14ac:dyDescent="0.35">
      <c r="B1537" s="56"/>
      <c r="C1537" s="48"/>
      <c r="D1537" s="64"/>
      <c r="E1537" s="64"/>
      <c r="F1537" s="64"/>
      <c r="G1537" s="64"/>
      <c r="H1537" s="64"/>
      <c r="I1537" s="64"/>
    </row>
    <row r="1538" spans="2:9" x14ac:dyDescent="0.35">
      <c r="B1538" s="56"/>
      <c r="C1538" s="48"/>
      <c r="D1538" s="64"/>
      <c r="E1538" s="64"/>
      <c r="F1538" s="64"/>
      <c r="G1538" s="64"/>
      <c r="H1538" s="64"/>
      <c r="I1538" s="64"/>
    </row>
    <row r="1539" spans="2:9" x14ac:dyDescent="0.35">
      <c r="B1539" s="56"/>
      <c r="C1539" s="48"/>
      <c r="D1539" s="64"/>
      <c r="E1539" s="64"/>
      <c r="F1539" s="64"/>
      <c r="G1539" s="64"/>
      <c r="H1539" s="64"/>
      <c r="I1539" s="64"/>
    </row>
    <row r="1540" spans="2:9" x14ac:dyDescent="0.35">
      <c r="B1540" s="56"/>
      <c r="C1540" s="48"/>
      <c r="D1540" s="64"/>
      <c r="E1540" s="64"/>
      <c r="F1540" s="64"/>
      <c r="G1540" s="64"/>
      <c r="H1540" s="64"/>
      <c r="I1540" s="64"/>
    </row>
    <row r="1541" spans="2:9" x14ac:dyDescent="0.35">
      <c r="B1541" s="56"/>
      <c r="C1541" s="48"/>
      <c r="D1541" s="64"/>
      <c r="E1541" s="64"/>
      <c r="F1541" s="64"/>
      <c r="G1541" s="64"/>
      <c r="H1541" s="64"/>
      <c r="I1541" s="64"/>
    </row>
    <row r="1542" spans="2:9" x14ac:dyDescent="0.35">
      <c r="B1542" s="56"/>
      <c r="C1542" s="48"/>
      <c r="D1542" s="64"/>
      <c r="E1542" s="64"/>
      <c r="F1542" s="64"/>
      <c r="G1542" s="64"/>
      <c r="H1542" s="64"/>
      <c r="I1542" s="64"/>
    </row>
    <row r="1543" spans="2:9" x14ac:dyDescent="0.35">
      <c r="B1543" s="56"/>
      <c r="C1543" s="48"/>
      <c r="D1543" s="64"/>
      <c r="E1543" s="64"/>
      <c r="F1543" s="64"/>
      <c r="G1543" s="64"/>
      <c r="H1543" s="64"/>
      <c r="I1543" s="64"/>
    </row>
    <row r="1544" spans="2:9" x14ac:dyDescent="0.35">
      <c r="B1544" s="56"/>
      <c r="C1544" s="57"/>
      <c r="D1544" s="58"/>
      <c r="E1544" s="58"/>
      <c r="F1544" s="58"/>
      <c r="G1544" s="58"/>
      <c r="H1544" s="58"/>
      <c r="I1544" s="58"/>
    </row>
    <row r="1545" spans="2:9" x14ac:dyDescent="0.35">
      <c r="B1545" s="56"/>
      <c r="C1545" s="57"/>
      <c r="D1545" s="58"/>
      <c r="E1545" s="58"/>
      <c r="F1545" s="58"/>
      <c r="G1545" s="58"/>
      <c r="H1545" s="58"/>
      <c r="I1545" s="58"/>
    </row>
    <row r="1546" spans="2:9" x14ac:dyDescent="0.35">
      <c r="B1546" s="56"/>
      <c r="C1546" s="57"/>
      <c r="D1546" s="58"/>
      <c r="E1546" s="58"/>
      <c r="F1546" s="58"/>
      <c r="G1546" s="58"/>
      <c r="H1546" s="58"/>
      <c r="I1546" s="58"/>
    </row>
    <row r="1547" spans="2:9" x14ac:dyDescent="0.35">
      <c r="B1547" s="56"/>
      <c r="C1547" s="57"/>
      <c r="D1547" s="58"/>
      <c r="E1547" s="58"/>
      <c r="F1547" s="58"/>
      <c r="G1547" s="58"/>
      <c r="H1547" s="58"/>
      <c r="I1547" s="58"/>
    </row>
    <row r="1548" spans="2:9" x14ac:dyDescent="0.35">
      <c r="B1548" s="56"/>
      <c r="C1548" s="57"/>
      <c r="D1548" s="58"/>
      <c r="E1548" s="58"/>
      <c r="F1548" s="58"/>
      <c r="G1548" s="58"/>
      <c r="H1548" s="58"/>
      <c r="I1548" s="58"/>
    </row>
    <row r="1549" spans="2:9" x14ac:dyDescent="0.35">
      <c r="B1549" s="56"/>
      <c r="C1549" s="57"/>
      <c r="D1549" s="58"/>
      <c r="E1549" s="58"/>
      <c r="F1549" s="58"/>
      <c r="G1549" s="58"/>
      <c r="H1549" s="58"/>
      <c r="I1549" s="58"/>
    </row>
    <row r="1550" spans="2:9" x14ac:dyDescent="0.35">
      <c r="B1550" s="56"/>
      <c r="C1550" s="57"/>
      <c r="D1550" s="58"/>
      <c r="E1550" s="58"/>
      <c r="F1550" s="58"/>
      <c r="G1550" s="58"/>
      <c r="H1550" s="58"/>
      <c r="I1550" s="58"/>
    </row>
    <row r="1551" spans="2:9" x14ac:dyDescent="0.35">
      <c r="B1551" s="56"/>
      <c r="C1551" s="57"/>
      <c r="D1551" s="58"/>
      <c r="E1551" s="58"/>
      <c r="F1551" s="58"/>
      <c r="G1551" s="58"/>
      <c r="H1551" s="58"/>
      <c r="I1551" s="58"/>
    </row>
    <row r="1552" spans="2:9" x14ac:dyDescent="0.35">
      <c r="B1552" s="56"/>
      <c r="C1552" s="57"/>
      <c r="D1552" s="58"/>
      <c r="E1552" s="58"/>
      <c r="F1552" s="58"/>
      <c r="G1552" s="58"/>
      <c r="H1552" s="58"/>
      <c r="I1552" s="58"/>
    </row>
    <row r="1553" spans="2:9" x14ac:dyDescent="0.35">
      <c r="B1553" s="56"/>
      <c r="C1553" s="57"/>
      <c r="D1553" s="58"/>
      <c r="E1553" s="58"/>
      <c r="F1553" s="58"/>
      <c r="G1553" s="58"/>
      <c r="H1553" s="58"/>
      <c r="I1553" s="58"/>
    </row>
    <row r="1554" spans="2:9" x14ac:dyDescent="0.35">
      <c r="B1554" s="56"/>
      <c r="C1554" s="57"/>
      <c r="D1554" s="58"/>
      <c r="E1554" s="58"/>
      <c r="F1554" s="58"/>
      <c r="G1554" s="58"/>
      <c r="H1554" s="58"/>
      <c r="I1554" s="58"/>
    </row>
    <row r="1555" spans="2:9" x14ac:dyDescent="0.35">
      <c r="B1555" s="56"/>
      <c r="C1555" s="57"/>
      <c r="D1555" s="58"/>
      <c r="E1555" s="58"/>
      <c r="F1555" s="58"/>
      <c r="G1555" s="58"/>
      <c r="H1555" s="58"/>
      <c r="I1555" s="58"/>
    </row>
    <row r="1556" spans="2:9" x14ac:dyDescent="0.35">
      <c r="B1556" s="56"/>
      <c r="C1556" s="57"/>
      <c r="D1556" s="58"/>
      <c r="E1556" s="58"/>
      <c r="F1556" s="58"/>
      <c r="G1556" s="58"/>
      <c r="H1556" s="58"/>
      <c r="I1556" s="58"/>
    </row>
    <row r="1557" spans="2:9" x14ac:dyDescent="0.35">
      <c r="B1557" s="56"/>
      <c r="C1557" s="57"/>
      <c r="D1557" s="58"/>
      <c r="E1557" s="58"/>
      <c r="F1557" s="58"/>
      <c r="G1557" s="58"/>
      <c r="H1557" s="58"/>
      <c r="I1557" s="58"/>
    </row>
    <row r="1558" spans="2:9" x14ac:dyDescent="0.35">
      <c r="B1558" s="56"/>
      <c r="C1558" s="57"/>
      <c r="D1558" s="58"/>
      <c r="E1558" s="58"/>
      <c r="F1558" s="58"/>
      <c r="G1558" s="58"/>
      <c r="H1558" s="58"/>
      <c r="I1558" s="58"/>
    </row>
    <row r="1559" spans="2:9" x14ac:dyDescent="0.35">
      <c r="B1559" s="56"/>
      <c r="C1559" s="57"/>
      <c r="D1559" s="58"/>
      <c r="E1559" s="58"/>
      <c r="F1559" s="58"/>
      <c r="G1559" s="58"/>
      <c r="H1559" s="58"/>
      <c r="I1559" s="58"/>
    </row>
    <row r="1560" spans="2:9" x14ac:dyDescent="0.35">
      <c r="B1560" s="56"/>
      <c r="C1560" s="57"/>
      <c r="D1560" s="58"/>
      <c r="E1560" s="58"/>
      <c r="F1560" s="58"/>
      <c r="G1560" s="58"/>
      <c r="H1560" s="58"/>
      <c r="I1560" s="58"/>
    </row>
    <row r="1561" spans="2:9" x14ac:dyDescent="0.35">
      <c r="B1561" s="56"/>
      <c r="C1561" s="57"/>
      <c r="D1561" s="58"/>
      <c r="E1561" s="58"/>
      <c r="F1561" s="58"/>
      <c r="G1561" s="58"/>
      <c r="H1561" s="58"/>
      <c r="I1561" s="58"/>
    </row>
    <row r="1562" spans="2:9" x14ac:dyDescent="0.35">
      <c r="B1562" s="56"/>
      <c r="C1562" s="57"/>
      <c r="D1562" s="58"/>
      <c r="E1562" s="58"/>
      <c r="F1562" s="58"/>
      <c r="G1562" s="58"/>
      <c r="H1562" s="58"/>
      <c r="I1562" s="58"/>
    </row>
    <row r="1563" spans="2:9" x14ac:dyDescent="0.35">
      <c r="B1563" s="56"/>
      <c r="C1563" s="57"/>
      <c r="D1563" s="58"/>
      <c r="E1563" s="58"/>
      <c r="F1563" s="58"/>
      <c r="G1563" s="58"/>
      <c r="H1563" s="58"/>
      <c r="I1563" s="58"/>
    </row>
    <row r="1564" spans="2:9" x14ac:dyDescent="0.35">
      <c r="B1564" s="56"/>
      <c r="C1564" s="57"/>
      <c r="D1564" s="58"/>
      <c r="E1564" s="58"/>
      <c r="F1564" s="58"/>
      <c r="G1564" s="58"/>
      <c r="H1564" s="58"/>
      <c r="I1564" s="58"/>
    </row>
    <row r="1565" spans="2:9" x14ac:dyDescent="0.35">
      <c r="B1565" s="56"/>
      <c r="C1565" s="57"/>
      <c r="D1565" s="58"/>
      <c r="E1565" s="58"/>
      <c r="F1565" s="58"/>
      <c r="G1565" s="58"/>
      <c r="H1565" s="58"/>
      <c r="I1565" s="58"/>
    </row>
    <row r="1566" spans="2:9" x14ac:dyDescent="0.35">
      <c r="B1566" s="56"/>
      <c r="C1566" s="57"/>
      <c r="D1566" s="58"/>
      <c r="E1566" s="58"/>
      <c r="F1566" s="58"/>
      <c r="G1566" s="58"/>
      <c r="H1566" s="58"/>
      <c r="I1566" s="58"/>
    </row>
    <row r="1567" spans="2:9" x14ac:dyDescent="0.35">
      <c r="B1567" s="56"/>
      <c r="C1567" s="57"/>
      <c r="D1567" s="58"/>
      <c r="E1567" s="58"/>
      <c r="F1567" s="58"/>
      <c r="G1567" s="58"/>
      <c r="H1567" s="58"/>
      <c r="I1567" s="58"/>
    </row>
    <row r="1568" spans="2:9" x14ac:dyDescent="0.35">
      <c r="B1568" s="56"/>
      <c r="C1568" s="48"/>
      <c r="D1568" s="58"/>
      <c r="E1568" s="58"/>
      <c r="F1568" s="58"/>
      <c r="G1568" s="58"/>
      <c r="H1568" s="58"/>
      <c r="I1568" s="58"/>
    </row>
    <row r="1569" spans="2:9" x14ac:dyDescent="0.35">
      <c r="B1569" s="56"/>
      <c r="C1569" s="63"/>
      <c r="D1569" s="58"/>
      <c r="E1569" s="58"/>
      <c r="F1569" s="58"/>
      <c r="G1569" s="58"/>
      <c r="H1569" s="58"/>
      <c r="I1569" s="58"/>
    </row>
    <row r="1570" spans="2:9" x14ac:dyDescent="0.35">
      <c r="B1570" s="56"/>
      <c r="C1570" s="48"/>
      <c r="D1570" s="58"/>
      <c r="E1570" s="58"/>
      <c r="F1570" s="58"/>
      <c r="G1570" s="58"/>
      <c r="H1570" s="58"/>
      <c r="I1570" s="58"/>
    </row>
    <row r="1571" spans="2:9" x14ac:dyDescent="0.35">
      <c r="B1571" s="56"/>
      <c r="C1571" s="48"/>
      <c r="D1571" s="58"/>
      <c r="E1571" s="58"/>
      <c r="F1571" s="58"/>
      <c r="G1571" s="58"/>
      <c r="H1571" s="58"/>
      <c r="I1571" s="58"/>
    </row>
    <row r="1572" spans="2:9" x14ac:dyDescent="0.35">
      <c r="B1572" s="56"/>
      <c r="C1572" s="48"/>
      <c r="D1572" s="58"/>
      <c r="E1572" s="58"/>
      <c r="F1572" s="58"/>
      <c r="G1572" s="58"/>
      <c r="H1572" s="58"/>
      <c r="I1572" s="58"/>
    </row>
    <row r="1573" spans="2:9" x14ac:dyDescent="0.35">
      <c r="B1573" s="56"/>
      <c r="C1573" s="48"/>
      <c r="D1573" s="58"/>
      <c r="E1573" s="58"/>
      <c r="F1573" s="58"/>
      <c r="G1573" s="58"/>
      <c r="H1573" s="58"/>
      <c r="I1573" s="58"/>
    </row>
    <row r="1574" spans="2:9" x14ac:dyDescent="0.35">
      <c r="B1574" s="56"/>
      <c r="C1574" s="48"/>
      <c r="D1574" s="58"/>
      <c r="E1574" s="58"/>
      <c r="F1574" s="58"/>
      <c r="G1574" s="58"/>
      <c r="H1574" s="58"/>
      <c r="I1574" s="58"/>
    </row>
    <row r="1575" spans="2:9" x14ac:dyDescent="0.35">
      <c r="B1575" s="56"/>
      <c r="C1575" s="48"/>
      <c r="D1575" s="58"/>
      <c r="E1575" s="58"/>
      <c r="F1575" s="58"/>
      <c r="G1575" s="58"/>
      <c r="H1575" s="58"/>
      <c r="I1575" s="58"/>
    </row>
    <row r="1576" spans="2:9" x14ac:dyDescent="0.35">
      <c r="B1576" s="56"/>
      <c r="C1576" s="48"/>
      <c r="D1576" s="58"/>
      <c r="E1576" s="58"/>
      <c r="F1576" s="58"/>
      <c r="G1576" s="58"/>
      <c r="H1576" s="58"/>
      <c r="I1576" s="58"/>
    </row>
    <row r="1577" spans="2:9" x14ac:dyDescent="0.35">
      <c r="B1577" s="56"/>
      <c r="C1577" s="48"/>
      <c r="D1577" s="58"/>
      <c r="E1577" s="58"/>
      <c r="F1577" s="58"/>
      <c r="G1577" s="58"/>
      <c r="H1577" s="58"/>
      <c r="I1577" s="58"/>
    </row>
    <row r="1578" spans="2:9" x14ac:dyDescent="0.35">
      <c r="B1578" s="56"/>
      <c r="C1578" s="48"/>
      <c r="D1578" s="58"/>
      <c r="E1578" s="58"/>
      <c r="F1578" s="58"/>
      <c r="G1578" s="58"/>
      <c r="H1578" s="58"/>
      <c r="I1578" s="58"/>
    </row>
    <row r="1579" spans="2:9" x14ac:dyDescent="0.35">
      <c r="B1579" s="56"/>
      <c r="C1579" s="48"/>
      <c r="D1579" s="58"/>
      <c r="E1579" s="58"/>
      <c r="F1579" s="58"/>
      <c r="G1579" s="58"/>
      <c r="H1579" s="58"/>
      <c r="I1579" s="58"/>
    </row>
    <row r="1580" spans="2:9" x14ac:dyDescent="0.35">
      <c r="B1580" s="56"/>
      <c r="C1580" s="48"/>
      <c r="D1580" s="58"/>
      <c r="E1580" s="58"/>
      <c r="F1580" s="58"/>
      <c r="G1580" s="58"/>
      <c r="H1580" s="58"/>
      <c r="I1580" s="58"/>
    </row>
    <row r="1581" spans="2:9" x14ac:dyDescent="0.35">
      <c r="B1581" s="56"/>
      <c r="C1581" s="48"/>
      <c r="D1581" s="64"/>
      <c r="E1581" s="64"/>
      <c r="F1581" s="64"/>
      <c r="G1581" s="64"/>
      <c r="H1581" s="64"/>
      <c r="I1581" s="64"/>
    </row>
    <row r="1582" spans="2:9" x14ac:dyDescent="0.35">
      <c r="B1582" s="56"/>
      <c r="C1582" s="48"/>
      <c r="D1582" s="64"/>
      <c r="E1582" s="64"/>
      <c r="F1582" s="64"/>
      <c r="G1582" s="64"/>
      <c r="H1582" s="64"/>
      <c r="I1582" s="64"/>
    </row>
    <row r="1583" spans="2:9" x14ac:dyDescent="0.35">
      <c r="B1583" s="56"/>
      <c r="C1583" s="48"/>
      <c r="D1583" s="64"/>
      <c r="E1583" s="64"/>
      <c r="F1583" s="64"/>
      <c r="G1583" s="64"/>
      <c r="H1583" s="64"/>
      <c r="I1583" s="64"/>
    </row>
    <row r="1584" spans="2:9" x14ac:dyDescent="0.35">
      <c r="B1584" s="56"/>
      <c r="C1584" s="48"/>
      <c r="D1584" s="64"/>
      <c r="E1584" s="64"/>
      <c r="F1584" s="64"/>
      <c r="G1584" s="64"/>
      <c r="H1584" s="64"/>
      <c r="I1584" s="64"/>
    </row>
    <row r="1585" spans="2:9" x14ac:dyDescent="0.35">
      <c r="B1585" s="56"/>
      <c r="C1585" s="48"/>
      <c r="D1585" s="64"/>
      <c r="E1585" s="64"/>
      <c r="F1585" s="64"/>
      <c r="G1585" s="64"/>
      <c r="H1585" s="64"/>
      <c r="I1585" s="64"/>
    </row>
    <row r="1586" spans="2:9" x14ac:dyDescent="0.35">
      <c r="B1586" s="56"/>
      <c r="C1586" s="48"/>
      <c r="D1586" s="64"/>
      <c r="E1586" s="64"/>
      <c r="F1586" s="64"/>
      <c r="G1586" s="64"/>
      <c r="H1586" s="64"/>
      <c r="I1586" s="64"/>
    </row>
    <row r="1587" spans="2:9" x14ac:dyDescent="0.35">
      <c r="B1587" s="56"/>
      <c r="C1587" s="48"/>
      <c r="D1587" s="64"/>
      <c r="E1587" s="64"/>
      <c r="F1587" s="64"/>
      <c r="G1587" s="64"/>
      <c r="H1587" s="64"/>
      <c r="I1587" s="64"/>
    </row>
    <row r="1588" spans="2:9" x14ac:dyDescent="0.35">
      <c r="B1588" s="56"/>
      <c r="C1588" s="48"/>
      <c r="D1588" s="64"/>
      <c r="E1588" s="64"/>
      <c r="F1588" s="64"/>
      <c r="G1588" s="64"/>
      <c r="H1588" s="64"/>
      <c r="I1588" s="64"/>
    </row>
    <row r="1589" spans="2:9" x14ac:dyDescent="0.35">
      <c r="B1589" s="56"/>
      <c r="C1589" s="48"/>
      <c r="D1589" s="64"/>
      <c r="E1589" s="64"/>
      <c r="F1589" s="64"/>
      <c r="G1589" s="64"/>
      <c r="H1589" s="64"/>
      <c r="I1589" s="64"/>
    </row>
    <row r="1590" spans="2:9" x14ac:dyDescent="0.35">
      <c r="B1590" s="56"/>
      <c r="C1590" s="48"/>
      <c r="D1590" s="64"/>
      <c r="E1590" s="64"/>
      <c r="F1590" s="64"/>
      <c r="G1590" s="64"/>
      <c r="H1590" s="64"/>
      <c r="I1590" s="64"/>
    </row>
    <row r="1591" spans="2:9" x14ac:dyDescent="0.35">
      <c r="B1591" s="56"/>
      <c r="C1591" s="48"/>
      <c r="D1591" s="64"/>
      <c r="E1591" s="64"/>
      <c r="F1591" s="64"/>
      <c r="G1591" s="64"/>
      <c r="H1591" s="64"/>
      <c r="I1591" s="64"/>
    </row>
    <row r="1592" spans="2:9" x14ac:dyDescent="0.35">
      <c r="B1592" s="56"/>
      <c r="C1592" s="48"/>
      <c r="D1592" s="64"/>
      <c r="E1592" s="64"/>
      <c r="F1592" s="64"/>
      <c r="G1592" s="64"/>
      <c r="H1592" s="64"/>
      <c r="I1592" s="64"/>
    </row>
    <row r="1593" spans="2:9" x14ac:dyDescent="0.35">
      <c r="B1593" s="56"/>
      <c r="C1593" s="48"/>
      <c r="D1593" s="64"/>
      <c r="E1593" s="64"/>
      <c r="F1593" s="64"/>
      <c r="G1593" s="64"/>
      <c r="H1593" s="64"/>
      <c r="I1593" s="64"/>
    </row>
    <row r="1594" spans="2:9" x14ac:dyDescent="0.35">
      <c r="B1594" s="56"/>
      <c r="C1594" s="48"/>
      <c r="D1594" s="64"/>
      <c r="E1594" s="64"/>
      <c r="F1594" s="64"/>
      <c r="G1594" s="64"/>
      <c r="H1594" s="64"/>
      <c r="I1594" s="64"/>
    </row>
    <row r="1595" spans="2:9" x14ac:dyDescent="0.35">
      <c r="B1595" s="56"/>
      <c r="C1595" s="48"/>
      <c r="D1595" s="64"/>
      <c r="E1595" s="64"/>
      <c r="F1595" s="64"/>
      <c r="G1595" s="64"/>
      <c r="H1595" s="64"/>
      <c r="I1595" s="64"/>
    </row>
    <row r="1596" spans="2:9" x14ac:dyDescent="0.35">
      <c r="B1596" s="56"/>
      <c r="C1596" s="48"/>
      <c r="D1596" s="64"/>
      <c r="E1596" s="64"/>
      <c r="F1596" s="64"/>
      <c r="G1596" s="64"/>
      <c r="H1596" s="64"/>
      <c r="I1596" s="64"/>
    </row>
    <row r="1597" spans="2:9" x14ac:dyDescent="0.35">
      <c r="B1597" s="56"/>
      <c r="C1597" s="48"/>
      <c r="D1597" s="64"/>
      <c r="E1597" s="64"/>
      <c r="F1597" s="64"/>
      <c r="G1597" s="64"/>
      <c r="H1597" s="64"/>
      <c r="I1597" s="64"/>
    </row>
    <row r="1598" spans="2:9" x14ac:dyDescent="0.35">
      <c r="B1598" s="56"/>
      <c r="C1598" s="48"/>
      <c r="D1598" s="64"/>
      <c r="E1598" s="64"/>
      <c r="F1598" s="64"/>
      <c r="G1598" s="64"/>
      <c r="H1598" s="64"/>
      <c r="I1598" s="64"/>
    </row>
    <row r="1599" spans="2:9" x14ac:dyDescent="0.35">
      <c r="B1599" s="56"/>
      <c r="C1599" s="48"/>
      <c r="D1599" s="64"/>
      <c r="E1599" s="64"/>
      <c r="F1599" s="64"/>
      <c r="G1599" s="64"/>
      <c r="H1599" s="64"/>
      <c r="I1599" s="64"/>
    </row>
    <row r="1600" spans="2:9" x14ac:dyDescent="0.35">
      <c r="B1600" s="56"/>
      <c r="C1600" s="48"/>
      <c r="D1600" s="64"/>
      <c r="E1600" s="64"/>
      <c r="F1600" s="64"/>
      <c r="G1600" s="64"/>
      <c r="H1600" s="64"/>
      <c r="I1600" s="64"/>
    </row>
    <row r="1601" spans="2:9" x14ac:dyDescent="0.35">
      <c r="B1601" s="56"/>
      <c r="C1601" s="57"/>
      <c r="D1601" s="58"/>
      <c r="E1601" s="58"/>
      <c r="F1601" s="58"/>
      <c r="G1601" s="58"/>
      <c r="H1601" s="58"/>
      <c r="I1601" s="58"/>
    </row>
    <row r="1602" spans="2:9" x14ac:dyDescent="0.35">
      <c r="B1602" s="56"/>
      <c r="C1602" s="57"/>
      <c r="D1602" s="58"/>
      <c r="E1602" s="58"/>
      <c r="F1602" s="58"/>
      <c r="G1602" s="58"/>
      <c r="H1602" s="58"/>
      <c r="I1602" s="58"/>
    </row>
    <row r="1603" spans="2:9" x14ac:dyDescent="0.35">
      <c r="B1603" s="56"/>
      <c r="C1603" s="57"/>
      <c r="D1603" s="58"/>
      <c r="E1603" s="58"/>
      <c r="F1603" s="58"/>
      <c r="G1603" s="58"/>
      <c r="H1603" s="58"/>
      <c r="I1603" s="58"/>
    </row>
    <row r="1604" spans="2:9" x14ac:dyDescent="0.35">
      <c r="B1604" s="56"/>
      <c r="C1604" s="57"/>
      <c r="D1604" s="58"/>
      <c r="E1604" s="58"/>
      <c r="F1604" s="58"/>
      <c r="G1604" s="58"/>
      <c r="H1604" s="58"/>
      <c r="I1604" s="58"/>
    </row>
    <row r="1605" spans="2:9" x14ac:dyDescent="0.35">
      <c r="B1605" s="56"/>
      <c r="C1605" s="57"/>
      <c r="D1605" s="58"/>
      <c r="E1605" s="58"/>
      <c r="F1605" s="58"/>
      <c r="G1605" s="58"/>
      <c r="H1605" s="58"/>
      <c r="I1605" s="58"/>
    </row>
    <row r="1606" spans="2:9" x14ac:dyDescent="0.35">
      <c r="B1606" s="56"/>
      <c r="C1606" s="57"/>
      <c r="D1606" s="58"/>
      <c r="E1606" s="58"/>
      <c r="F1606" s="58"/>
      <c r="G1606" s="58"/>
      <c r="H1606" s="58"/>
      <c r="I1606" s="58"/>
    </row>
    <row r="1607" spans="2:9" x14ac:dyDescent="0.35">
      <c r="B1607" s="56"/>
      <c r="C1607" s="57"/>
      <c r="D1607" s="58"/>
      <c r="E1607" s="58"/>
      <c r="F1607" s="58"/>
      <c r="G1607" s="58"/>
      <c r="H1607" s="58"/>
      <c r="I1607" s="58"/>
    </row>
    <row r="1608" spans="2:9" x14ac:dyDescent="0.35">
      <c r="B1608" s="56"/>
      <c r="C1608" s="57"/>
      <c r="D1608" s="58"/>
      <c r="E1608" s="58"/>
      <c r="F1608" s="58"/>
      <c r="G1608" s="58"/>
      <c r="H1608" s="58"/>
      <c r="I1608" s="58"/>
    </row>
    <row r="1609" spans="2:9" x14ac:dyDescent="0.35">
      <c r="B1609" s="56"/>
      <c r="C1609" s="57"/>
      <c r="D1609" s="58"/>
      <c r="E1609" s="58"/>
      <c r="F1609" s="58"/>
      <c r="G1609" s="58"/>
      <c r="H1609" s="58"/>
      <c r="I1609" s="58"/>
    </row>
    <row r="1610" spans="2:9" x14ac:dyDescent="0.35">
      <c r="B1610" s="56"/>
      <c r="C1610" s="57"/>
      <c r="D1610" s="58"/>
      <c r="E1610" s="58"/>
      <c r="F1610" s="58"/>
      <c r="G1610" s="58"/>
      <c r="H1610" s="58"/>
      <c r="I1610" s="58"/>
    </row>
    <row r="1611" spans="2:9" x14ac:dyDescent="0.35">
      <c r="B1611" s="56"/>
      <c r="C1611" s="57"/>
      <c r="D1611" s="58"/>
      <c r="E1611" s="58"/>
      <c r="F1611" s="58"/>
      <c r="G1611" s="58"/>
      <c r="H1611" s="58"/>
      <c r="I1611" s="58"/>
    </row>
    <row r="1612" spans="2:9" x14ac:dyDescent="0.35">
      <c r="B1612" s="56"/>
      <c r="C1612" s="57"/>
      <c r="D1612" s="58"/>
      <c r="E1612" s="58"/>
      <c r="F1612" s="58"/>
      <c r="G1612" s="58"/>
      <c r="H1612" s="58"/>
      <c r="I1612" s="58"/>
    </row>
    <row r="1613" spans="2:9" x14ac:dyDescent="0.35">
      <c r="B1613" s="56"/>
      <c r="C1613" s="57"/>
      <c r="D1613" s="58"/>
      <c r="E1613" s="58"/>
      <c r="F1613" s="58"/>
      <c r="G1613" s="58"/>
      <c r="H1613" s="58"/>
      <c r="I1613" s="58"/>
    </row>
    <row r="1614" spans="2:9" x14ac:dyDescent="0.35">
      <c r="B1614" s="56"/>
      <c r="C1614" s="57"/>
      <c r="D1614" s="58"/>
      <c r="E1614" s="58"/>
      <c r="F1614" s="58"/>
      <c r="G1614" s="58"/>
      <c r="H1614" s="58"/>
      <c r="I1614" s="58"/>
    </row>
    <row r="1615" spans="2:9" x14ac:dyDescent="0.35">
      <c r="B1615" s="56"/>
      <c r="C1615" s="57"/>
      <c r="D1615" s="58"/>
      <c r="E1615" s="58"/>
      <c r="F1615" s="58"/>
      <c r="G1615" s="58"/>
      <c r="H1615" s="58"/>
      <c r="I1615" s="58"/>
    </row>
    <row r="1616" spans="2:9" x14ac:dyDescent="0.35">
      <c r="B1616" s="56"/>
      <c r="C1616" s="57"/>
      <c r="D1616" s="58"/>
      <c r="E1616" s="58"/>
      <c r="F1616" s="58"/>
      <c r="G1616" s="58"/>
      <c r="H1616" s="58"/>
      <c r="I1616" s="58"/>
    </row>
    <row r="1617" spans="2:9" x14ac:dyDescent="0.35">
      <c r="B1617" s="56"/>
      <c r="C1617" s="57"/>
      <c r="D1617" s="58"/>
      <c r="E1617" s="58"/>
      <c r="F1617" s="58"/>
      <c r="G1617" s="58"/>
      <c r="H1617" s="58"/>
      <c r="I1617" s="58"/>
    </row>
    <row r="1618" spans="2:9" x14ac:dyDescent="0.35">
      <c r="B1618" s="56"/>
      <c r="C1618" s="57"/>
      <c r="D1618" s="58"/>
      <c r="E1618" s="58"/>
      <c r="F1618" s="58"/>
      <c r="G1618" s="58"/>
      <c r="H1618" s="58"/>
      <c r="I1618" s="58"/>
    </row>
    <row r="1619" spans="2:9" x14ac:dyDescent="0.35">
      <c r="B1619" s="56"/>
      <c r="C1619" s="57"/>
      <c r="D1619" s="58"/>
      <c r="E1619" s="58"/>
      <c r="F1619" s="58"/>
      <c r="G1619" s="58"/>
      <c r="H1619" s="58"/>
      <c r="I1619" s="58"/>
    </row>
    <row r="1620" spans="2:9" x14ac:dyDescent="0.35">
      <c r="B1620" s="56"/>
      <c r="C1620" s="57"/>
      <c r="D1620" s="58"/>
      <c r="E1620" s="58"/>
      <c r="F1620" s="58"/>
      <c r="G1620" s="58"/>
      <c r="H1620" s="58"/>
      <c r="I1620" s="58"/>
    </row>
    <row r="1621" spans="2:9" x14ac:dyDescent="0.35">
      <c r="B1621" s="56"/>
      <c r="C1621" s="57"/>
      <c r="D1621" s="58"/>
      <c r="E1621" s="58"/>
      <c r="F1621" s="58"/>
      <c r="G1621" s="58"/>
      <c r="H1621" s="58"/>
      <c r="I1621" s="58"/>
    </row>
    <row r="1622" spans="2:9" x14ac:dyDescent="0.35">
      <c r="B1622" s="56"/>
      <c r="C1622" s="57"/>
      <c r="D1622" s="58"/>
      <c r="E1622" s="58"/>
      <c r="F1622" s="58"/>
      <c r="G1622" s="58"/>
      <c r="H1622" s="58"/>
      <c r="I1622" s="58"/>
    </row>
    <row r="1623" spans="2:9" x14ac:dyDescent="0.35">
      <c r="B1623" s="56"/>
      <c r="C1623" s="57"/>
      <c r="D1623" s="58"/>
      <c r="E1623" s="58"/>
      <c r="F1623" s="58"/>
      <c r="G1623" s="58"/>
      <c r="H1623" s="58"/>
      <c r="I1623" s="58"/>
    </row>
    <row r="1624" spans="2:9" x14ac:dyDescent="0.35">
      <c r="B1624" s="56"/>
      <c r="C1624" s="57"/>
      <c r="D1624" s="58"/>
      <c r="E1624" s="58"/>
      <c r="F1624" s="58"/>
      <c r="G1624" s="58"/>
      <c r="H1624" s="58"/>
      <c r="I1624" s="58"/>
    </row>
    <row r="1625" spans="2:9" x14ac:dyDescent="0.35">
      <c r="B1625" s="56"/>
      <c r="C1625" s="48"/>
      <c r="D1625" s="58"/>
      <c r="E1625" s="58"/>
      <c r="F1625" s="58"/>
      <c r="G1625" s="58"/>
      <c r="H1625" s="58"/>
      <c r="I1625" s="58"/>
    </row>
    <row r="1626" spans="2:9" x14ac:dyDescent="0.35">
      <c r="B1626" s="56"/>
      <c r="C1626" s="63"/>
      <c r="D1626" s="58"/>
      <c r="E1626" s="58"/>
      <c r="F1626" s="58"/>
      <c r="G1626" s="58"/>
      <c r="H1626" s="58"/>
      <c r="I1626" s="58"/>
    </row>
    <row r="1627" spans="2:9" x14ac:dyDescent="0.35">
      <c r="B1627" s="56"/>
      <c r="C1627" s="48"/>
      <c r="D1627" s="58"/>
      <c r="E1627" s="58"/>
      <c r="F1627" s="58"/>
      <c r="G1627" s="58"/>
      <c r="H1627" s="58"/>
      <c r="I1627" s="58"/>
    </row>
    <row r="1628" spans="2:9" x14ac:dyDescent="0.35">
      <c r="B1628" s="56"/>
      <c r="C1628" s="48"/>
      <c r="D1628" s="58"/>
      <c r="E1628" s="58"/>
      <c r="F1628" s="58"/>
      <c r="G1628" s="58"/>
      <c r="H1628" s="58"/>
      <c r="I1628" s="58"/>
    </row>
    <row r="1629" spans="2:9" x14ac:dyDescent="0.35">
      <c r="B1629" s="56"/>
      <c r="C1629" s="48"/>
      <c r="D1629" s="58"/>
      <c r="E1629" s="58"/>
      <c r="F1629" s="58"/>
      <c r="G1629" s="58"/>
      <c r="H1629" s="58"/>
      <c r="I1629" s="58"/>
    </row>
    <row r="1630" spans="2:9" x14ac:dyDescent="0.35">
      <c r="B1630" s="56"/>
      <c r="C1630" s="48"/>
      <c r="D1630" s="58"/>
      <c r="E1630" s="58"/>
      <c r="F1630" s="58"/>
      <c r="G1630" s="58"/>
      <c r="H1630" s="58"/>
      <c r="I1630" s="58"/>
    </row>
    <row r="1631" spans="2:9" x14ac:dyDescent="0.35">
      <c r="B1631" s="56"/>
      <c r="C1631" s="48"/>
      <c r="D1631" s="58"/>
      <c r="E1631" s="58"/>
      <c r="F1631" s="58"/>
      <c r="G1631" s="58"/>
      <c r="H1631" s="58"/>
      <c r="I1631" s="58"/>
    </row>
    <row r="1632" spans="2:9" x14ac:dyDescent="0.35">
      <c r="B1632" s="56"/>
      <c r="C1632" s="48"/>
      <c r="D1632" s="58"/>
      <c r="E1632" s="58"/>
      <c r="F1632" s="58"/>
      <c r="G1632" s="58"/>
      <c r="H1632" s="58"/>
      <c r="I1632" s="58"/>
    </row>
    <row r="1633" spans="2:9" x14ac:dyDescent="0.35">
      <c r="B1633" s="56"/>
      <c r="C1633" s="48"/>
      <c r="D1633" s="58"/>
      <c r="E1633" s="58"/>
      <c r="F1633" s="58"/>
      <c r="G1633" s="58"/>
      <c r="H1633" s="58"/>
      <c r="I1633" s="58"/>
    </row>
    <row r="1634" spans="2:9" x14ac:dyDescent="0.35">
      <c r="B1634" s="56"/>
      <c r="C1634" s="48"/>
      <c r="D1634" s="58"/>
      <c r="E1634" s="58"/>
      <c r="F1634" s="58"/>
      <c r="G1634" s="58"/>
      <c r="H1634" s="58"/>
      <c r="I1634" s="58"/>
    </row>
    <row r="1635" spans="2:9" x14ac:dyDescent="0.35">
      <c r="B1635" s="56"/>
      <c r="C1635" s="48"/>
      <c r="D1635" s="58"/>
      <c r="E1635" s="58"/>
      <c r="F1635" s="58"/>
      <c r="G1635" s="58"/>
      <c r="H1635" s="58"/>
      <c r="I1635" s="58"/>
    </row>
    <row r="1636" spans="2:9" x14ac:dyDescent="0.35">
      <c r="B1636" s="56"/>
      <c r="C1636" s="48"/>
      <c r="D1636" s="58"/>
      <c r="E1636" s="58"/>
      <c r="F1636" s="58"/>
      <c r="G1636" s="58"/>
      <c r="H1636" s="58"/>
      <c r="I1636" s="58"/>
    </row>
    <row r="1637" spans="2:9" x14ac:dyDescent="0.35">
      <c r="B1637" s="56"/>
      <c r="C1637" s="48"/>
      <c r="D1637" s="58"/>
      <c r="E1637" s="58"/>
      <c r="F1637" s="58"/>
      <c r="G1637" s="58"/>
      <c r="H1637" s="58"/>
      <c r="I1637" s="58"/>
    </row>
    <row r="1638" spans="2:9" x14ac:dyDescent="0.35">
      <c r="B1638" s="56"/>
      <c r="C1638" s="48"/>
      <c r="D1638" s="64"/>
      <c r="E1638" s="64"/>
      <c r="F1638" s="64"/>
      <c r="G1638" s="64"/>
      <c r="H1638" s="64"/>
      <c r="I1638" s="64"/>
    </row>
    <row r="1639" spans="2:9" x14ac:dyDescent="0.35">
      <c r="B1639" s="56"/>
      <c r="C1639" s="48"/>
      <c r="D1639" s="64"/>
      <c r="E1639" s="64"/>
      <c r="F1639" s="64"/>
      <c r="G1639" s="64"/>
      <c r="H1639" s="64"/>
      <c r="I1639" s="64"/>
    </row>
    <row r="1640" spans="2:9" x14ac:dyDescent="0.35">
      <c r="B1640" s="56"/>
      <c r="C1640" s="48"/>
      <c r="D1640" s="64"/>
      <c r="E1640" s="64"/>
      <c r="F1640" s="64"/>
      <c r="G1640" s="64"/>
      <c r="H1640" s="64"/>
      <c r="I1640" s="64"/>
    </row>
    <row r="1641" spans="2:9" x14ac:dyDescent="0.35">
      <c r="B1641" s="56"/>
      <c r="C1641" s="48"/>
      <c r="D1641" s="64"/>
      <c r="E1641" s="64"/>
      <c r="F1641" s="64"/>
      <c r="G1641" s="64"/>
      <c r="H1641" s="64"/>
      <c r="I1641" s="64"/>
    </row>
    <row r="1642" spans="2:9" x14ac:dyDescent="0.35">
      <c r="B1642" s="56"/>
      <c r="C1642" s="48"/>
      <c r="D1642" s="64"/>
      <c r="E1642" s="64"/>
      <c r="F1642" s="64"/>
      <c r="G1642" s="64"/>
      <c r="H1642" s="64"/>
      <c r="I1642" s="64"/>
    </row>
    <row r="1643" spans="2:9" x14ac:dyDescent="0.35">
      <c r="B1643" s="56"/>
      <c r="C1643" s="48"/>
      <c r="D1643" s="64"/>
      <c r="E1643" s="64"/>
      <c r="F1643" s="64"/>
      <c r="G1643" s="64"/>
      <c r="H1643" s="64"/>
      <c r="I1643" s="64"/>
    </row>
    <row r="1644" spans="2:9" x14ac:dyDescent="0.35">
      <c r="B1644" s="56"/>
      <c r="C1644" s="48"/>
      <c r="D1644" s="64"/>
      <c r="E1644" s="64"/>
      <c r="F1644" s="64"/>
      <c r="G1644" s="64"/>
      <c r="H1644" s="64"/>
      <c r="I1644" s="64"/>
    </row>
    <row r="1645" spans="2:9" x14ac:dyDescent="0.35">
      <c r="B1645" s="56"/>
      <c r="C1645" s="48"/>
      <c r="D1645" s="64"/>
      <c r="E1645" s="64"/>
      <c r="F1645" s="64"/>
      <c r="G1645" s="64"/>
      <c r="H1645" s="64"/>
      <c r="I1645" s="64"/>
    </row>
    <row r="1646" spans="2:9" x14ac:dyDescent="0.35">
      <c r="B1646" s="56"/>
      <c r="C1646" s="48"/>
      <c r="D1646" s="64"/>
      <c r="E1646" s="64"/>
      <c r="F1646" s="64"/>
      <c r="G1646" s="64"/>
      <c r="H1646" s="64"/>
      <c r="I1646" s="64"/>
    </row>
    <row r="1647" spans="2:9" x14ac:dyDescent="0.35">
      <c r="B1647" s="56"/>
      <c r="C1647" s="48"/>
      <c r="D1647" s="64"/>
      <c r="E1647" s="64"/>
      <c r="F1647" s="64"/>
      <c r="G1647" s="64"/>
      <c r="H1647" s="64"/>
      <c r="I1647" s="64"/>
    </row>
    <row r="1648" spans="2:9" x14ac:dyDescent="0.35">
      <c r="B1648" s="56"/>
      <c r="C1648" s="48"/>
      <c r="D1648" s="64"/>
      <c r="E1648" s="64"/>
      <c r="F1648" s="64"/>
      <c r="G1648" s="64"/>
      <c r="H1648" s="64"/>
      <c r="I1648" s="64"/>
    </row>
    <row r="1649" spans="2:9" x14ac:dyDescent="0.35">
      <c r="B1649" s="56"/>
      <c r="C1649" s="48"/>
      <c r="D1649" s="64"/>
      <c r="E1649" s="64"/>
      <c r="F1649" s="64"/>
      <c r="G1649" s="64"/>
      <c r="H1649" s="64"/>
      <c r="I1649" s="64"/>
    </row>
    <row r="1650" spans="2:9" x14ac:dyDescent="0.35">
      <c r="B1650" s="56"/>
      <c r="C1650" s="48"/>
      <c r="D1650" s="64"/>
      <c r="E1650" s="64"/>
      <c r="F1650" s="64"/>
      <c r="G1650" s="64"/>
      <c r="H1650" s="64"/>
      <c r="I1650" s="64"/>
    </row>
    <row r="1651" spans="2:9" x14ac:dyDescent="0.35">
      <c r="B1651" s="56"/>
      <c r="C1651" s="48"/>
      <c r="D1651" s="64"/>
      <c r="E1651" s="64"/>
      <c r="F1651" s="64"/>
      <c r="G1651" s="64"/>
      <c r="H1651" s="64"/>
      <c r="I1651" s="64"/>
    </row>
    <row r="1652" spans="2:9" x14ac:dyDescent="0.35">
      <c r="B1652" s="56"/>
      <c r="C1652" s="48"/>
      <c r="D1652" s="64"/>
      <c r="E1652" s="64"/>
      <c r="F1652" s="64"/>
      <c r="G1652" s="64"/>
      <c r="H1652" s="64"/>
      <c r="I1652" s="64"/>
    </row>
    <row r="1653" spans="2:9" x14ac:dyDescent="0.35">
      <c r="B1653" s="56"/>
      <c r="C1653" s="48"/>
      <c r="D1653" s="64"/>
      <c r="E1653" s="64"/>
      <c r="F1653" s="64"/>
      <c r="G1653" s="64"/>
      <c r="H1653" s="64"/>
      <c r="I1653" s="64"/>
    </row>
    <row r="1654" spans="2:9" x14ac:dyDescent="0.35">
      <c r="B1654" s="56"/>
      <c r="C1654" s="48"/>
      <c r="D1654" s="64"/>
      <c r="E1654" s="64"/>
      <c r="F1654" s="64"/>
      <c r="G1654" s="64"/>
      <c r="H1654" s="64"/>
      <c r="I1654" s="64"/>
    </row>
    <row r="1655" spans="2:9" x14ac:dyDescent="0.35">
      <c r="B1655" s="56"/>
      <c r="C1655" s="48"/>
      <c r="D1655" s="64"/>
      <c r="E1655" s="64"/>
      <c r="F1655" s="64"/>
      <c r="G1655" s="64"/>
      <c r="H1655" s="64"/>
      <c r="I1655" s="64"/>
    </row>
    <row r="1656" spans="2:9" x14ac:dyDescent="0.35">
      <c r="B1656" s="56"/>
      <c r="C1656" s="48"/>
      <c r="D1656" s="64"/>
      <c r="E1656" s="64"/>
      <c r="F1656" s="64"/>
      <c r="G1656" s="64"/>
      <c r="H1656" s="64"/>
      <c r="I1656" s="64"/>
    </row>
    <row r="1657" spans="2:9" x14ac:dyDescent="0.35">
      <c r="B1657" s="56"/>
      <c r="C1657" s="48"/>
      <c r="D1657" s="64"/>
      <c r="E1657" s="64"/>
      <c r="F1657" s="64"/>
      <c r="G1657" s="64"/>
      <c r="H1657" s="64"/>
      <c r="I1657" s="64"/>
    </row>
    <row r="1658" spans="2:9" x14ac:dyDescent="0.35">
      <c r="B1658" s="56"/>
      <c r="C1658" s="57"/>
      <c r="D1658" s="58"/>
      <c r="E1658" s="58"/>
      <c r="F1658" s="58"/>
      <c r="G1658" s="58"/>
      <c r="H1658" s="58"/>
      <c r="I1658" s="58"/>
    </row>
    <row r="1659" spans="2:9" x14ac:dyDescent="0.35">
      <c r="B1659" s="56"/>
      <c r="C1659" s="57"/>
      <c r="D1659" s="58"/>
      <c r="E1659" s="58"/>
      <c r="F1659" s="58"/>
      <c r="G1659" s="58"/>
      <c r="H1659" s="58"/>
      <c r="I1659" s="58"/>
    </row>
    <row r="1660" spans="2:9" x14ac:dyDescent="0.35">
      <c r="B1660" s="56"/>
      <c r="C1660" s="57"/>
      <c r="D1660" s="58"/>
      <c r="E1660" s="58"/>
      <c r="F1660" s="58"/>
      <c r="G1660" s="58"/>
      <c r="H1660" s="58"/>
      <c r="I1660" s="58"/>
    </row>
    <row r="1661" spans="2:9" x14ac:dyDescent="0.35">
      <c r="B1661" s="56"/>
      <c r="C1661" s="57"/>
      <c r="D1661" s="58"/>
      <c r="E1661" s="58"/>
      <c r="F1661" s="58"/>
      <c r="G1661" s="58"/>
      <c r="H1661" s="58"/>
      <c r="I1661" s="58"/>
    </row>
    <row r="1662" spans="2:9" x14ac:dyDescent="0.35">
      <c r="B1662" s="56"/>
      <c r="C1662" s="57"/>
      <c r="D1662" s="58"/>
      <c r="E1662" s="58"/>
      <c r="F1662" s="58"/>
      <c r="G1662" s="58"/>
      <c r="H1662" s="58"/>
      <c r="I1662" s="58"/>
    </row>
    <row r="1663" spans="2:9" x14ac:dyDescent="0.35">
      <c r="B1663" s="56"/>
      <c r="C1663" s="57"/>
      <c r="D1663" s="58"/>
      <c r="E1663" s="58"/>
      <c r="F1663" s="58"/>
      <c r="G1663" s="58"/>
      <c r="H1663" s="58"/>
      <c r="I1663" s="58"/>
    </row>
    <row r="1664" spans="2:9" x14ac:dyDescent="0.35">
      <c r="B1664" s="56"/>
      <c r="C1664" s="57"/>
      <c r="D1664" s="58"/>
      <c r="E1664" s="58"/>
      <c r="F1664" s="58"/>
      <c r="G1664" s="58"/>
      <c r="H1664" s="58"/>
      <c r="I1664" s="58"/>
    </row>
    <row r="1665" spans="2:9" x14ac:dyDescent="0.35">
      <c r="B1665" s="56"/>
      <c r="C1665" s="57"/>
      <c r="D1665" s="58"/>
      <c r="E1665" s="58"/>
      <c r="F1665" s="58"/>
      <c r="G1665" s="58"/>
      <c r="H1665" s="58"/>
      <c r="I1665" s="58"/>
    </row>
    <row r="1666" spans="2:9" x14ac:dyDescent="0.35">
      <c r="B1666" s="56"/>
      <c r="C1666" s="57"/>
      <c r="D1666" s="58"/>
      <c r="E1666" s="58"/>
      <c r="F1666" s="58"/>
      <c r="G1666" s="58"/>
      <c r="H1666" s="58"/>
      <c r="I1666" s="58"/>
    </row>
    <row r="1667" spans="2:9" x14ac:dyDescent="0.35">
      <c r="B1667" s="56"/>
      <c r="C1667" s="57"/>
      <c r="D1667" s="58"/>
      <c r="E1667" s="58"/>
      <c r="F1667" s="58"/>
      <c r="G1667" s="58"/>
      <c r="H1667" s="58"/>
      <c r="I1667" s="58"/>
    </row>
    <row r="1668" spans="2:9" x14ac:dyDescent="0.35">
      <c r="B1668" s="56"/>
      <c r="C1668" s="57"/>
      <c r="D1668" s="58"/>
      <c r="E1668" s="58"/>
      <c r="F1668" s="58"/>
      <c r="G1668" s="58"/>
      <c r="H1668" s="58"/>
      <c r="I1668" s="58"/>
    </row>
    <row r="1669" spans="2:9" x14ac:dyDescent="0.35">
      <c r="B1669" s="56"/>
      <c r="C1669" s="57"/>
      <c r="D1669" s="58"/>
      <c r="E1669" s="58"/>
      <c r="F1669" s="58"/>
      <c r="G1669" s="58"/>
      <c r="H1669" s="58"/>
      <c r="I1669" s="58"/>
    </row>
    <row r="1670" spans="2:9" x14ac:dyDescent="0.35">
      <c r="B1670" s="56"/>
      <c r="C1670" s="57"/>
      <c r="D1670" s="58"/>
      <c r="E1670" s="58"/>
      <c r="F1670" s="58"/>
      <c r="G1670" s="58"/>
      <c r="H1670" s="58"/>
      <c r="I1670" s="58"/>
    </row>
    <row r="1671" spans="2:9" x14ac:dyDescent="0.35">
      <c r="B1671" s="56"/>
      <c r="C1671" s="57"/>
      <c r="D1671" s="58"/>
      <c r="E1671" s="58"/>
      <c r="F1671" s="58"/>
      <c r="G1671" s="58"/>
      <c r="H1671" s="58"/>
      <c r="I1671" s="58"/>
    </row>
    <row r="1672" spans="2:9" x14ac:dyDescent="0.35">
      <c r="B1672" s="56"/>
      <c r="C1672" s="57"/>
      <c r="D1672" s="58"/>
      <c r="E1672" s="58"/>
      <c r="F1672" s="58"/>
      <c r="G1672" s="58"/>
      <c r="H1672" s="58"/>
      <c r="I1672" s="58"/>
    </row>
    <row r="1673" spans="2:9" x14ac:dyDescent="0.35">
      <c r="B1673" s="56"/>
      <c r="C1673" s="57"/>
      <c r="D1673" s="58"/>
      <c r="E1673" s="58"/>
      <c r="F1673" s="58"/>
      <c r="G1673" s="58"/>
      <c r="H1673" s="58"/>
      <c r="I1673" s="58"/>
    </row>
    <row r="1674" spans="2:9" x14ac:dyDescent="0.35">
      <c r="B1674" s="56"/>
      <c r="C1674" s="57"/>
      <c r="D1674" s="58"/>
      <c r="E1674" s="58"/>
      <c r="F1674" s="58"/>
      <c r="G1674" s="58"/>
      <c r="H1674" s="58"/>
      <c r="I1674" s="58"/>
    </row>
    <row r="1675" spans="2:9" x14ac:dyDescent="0.35">
      <c r="B1675" s="56"/>
      <c r="C1675" s="57"/>
      <c r="D1675" s="58"/>
      <c r="E1675" s="58"/>
      <c r="F1675" s="58"/>
      <c r="G1675" s="58"/>
      <c r="H1675" s="58"/>
      <c r="I1675" s="58"/>
    </row>
    <row r="1676" spans="2:9" x14ac:dyDescent="0.35">
      <c r="B1676" s="56"/>
      <c r="C1676" s="57"/>
      <c r="D1676" s="58"/>
      <c r="E1676" s="58"/>
      <c r="F1676" s="58"/>
      <c r="G1676" s="58"/>
      <c r="H1676" s="58"/>
      <c r="I1676" s="58"/>
    </row>
    <row r="1677" spans="2:9" x14ac:dyDescent="0.35">
      <c r="B1677" s="56"/>
      <c r="C1677" s="57"/>
      <c r="D1677" s="58"/>
      <c r="E1677" s="58"/>
      <c r="F1677" s="58"/>
      <c r="G1677" s="58"/>
      <c r="H1677" s="58"/>
      <c r="I1677" s="58"/>
    </row>
    <row r="1678" spans="2:9" x14ac:dyDescent="0.35">
      <c r="B1678" s="56"/>
      <c r="C1678" s="57"/>
      <c r="D1678" s="58"/>
      <c r="E1678" s="58"/>
      <c r="F1678" s="58"/>
      <c r="G1678" s="58"/>
      <c r="H1678" s="58"/>
      <c r="I1678" s="58"/>
    </row>
    <row r="1679" spans="2:9" x14ac:dyDescent="0.35">
      <c r="B1679" s="56"/>
      <c r="C1679" s="57"/>
      <c r="D1679" s="58"/>
      <c r="E1679" s="58"/>
      <c r="F1679" s="58"/>
      <c r="G1679" s="58"/>
      <c r="H1679" s="58"/>
      <c r="I1679" s="58"/>
    </row>
    <row r="1680" spans="2:9" x14ac:dyDescent="0.35">
      <c r="B1680" s="56"/>
      <c r="C1680" s="57"/>
      <c r="D1680" s="58"/>
      <c r="E1680" s="58"/>
      <c r="F1680" s="58"/>
      <c r="G1680" s="58"/>
      <c r="H1680" s="58"/>
      <c r="I1680" s="58"/>
    </row>
    <row r="1681" spans="2:9" x14ac:dyDescent="0.35">
      <c r="B1681" s="56"/>
      <c r="C1681" s="57"/>
      <c r="D1681" s="58"/>
      <c r="E1681" s="58"/>
      <c r="F1681" s="58"/>
      <c r="G1681" s="58"/>
      <c r="H1681" s="58"/>
      <c r="I1681" s="58"/>
    </row>
    <row r="1682" spans="2:9" x14ac:dyDescent="0.35">
      <c r="B1682" s="56"/>
      <c r="C1682" s="48"/>
      <c r="D1682" s="58"/>
      <c r="E1682" s="58"/>
      <c r="F1682" s="58"/>
      <c r="G1682" s="58"/>
      <c r="H1682" s="58"/>
      <c r="I1682" s="58"/>
    </row>
    <row r="1683" spans="2:9" x14ac:dyDescent="0.35">
      <c r="B1683" s="56"/>
      <c r="C1683" s="63"/>
      <c r="D1683" s="58"/>
      <c r="E1683" s="58"/>
      <c r="F1683" s="58"/>
      <c r="G1683" s="58"/>
      <c r="H1683" s="58"/>
      <c r="I1683" s="58"/>
    </row>
    <row r="1684" spans="2:9" x14ac:dyDescent="0.35">
      <c r="B1684" s="56"/>
      <c r="C1684" s="48"/>
      <c r="D1684" s="58"/>
      <c r="E1684" s="58"/>
      <c r="F1684" s="58"/>
      <c r="G1684" s="58"/>
      <c r="H1684" s="58"/>
      <c r="I1684" s="58"/>
    </row>
    <row r="1685" spans="2:9" x14ac:dyDescent="0.35">
      <c r="B1685" s="56"/>
      <c r="C1685" s="48"/>
      <c r="D1685" s="58"/>
      <c r="E1685" s="58"/>
      <c r="F1685" s="58"/>
      <c r="G1685" s="58"/>
      <c r="H1685" s="58"/>
      <c r="I1685" s="58"/>
    </row>
    <row r="1686" spans="2:9" x14ac:dyDescent="0.35">
      <c r="B1686" s="56"/>
      <c r="C1686" s="48"/>
      <c r="D1686" s="58"/>
      <c r="E1686" s="58"/>
      <c r="F1686" s="58"/>
      <c r="G1686" s="58"/>
      <c r="H1686" s="58"/>
      <c r="I1686" s="58"/>
    </row>
    <row r="1687" spans="2:9" x14ac:dyDescent="0.35">
      <c r="B1687" s="56"/>
      <c r="C1687" s="48"/>
      <c r="D1687" s="58"/>
      <c r="E1687" s="58"/>
      <c r="F1687" s="58"/>
      <c r="G1687" s="58"/>
      <c r="H1687" s="58"/>
      <c r="I1687" s="58"/>
    </row>
    <row r="1688" spans="2:9" x14ac:dyDescent="0.35">
      <c r="B1688" s="56"/>
      <c r="C1688" s="48"/>
      <c r="D1688" s="58"/>
      <c r="E1688" s="58"/>
      <c r="F1688" s="58"/>
      <c r="G1688" s="58"/>
      <c r="H1688" s="58"/>
      <c r="I1688" s="58"/>
    </row>
    <row r="1689" spans="2:9" x14ac:dyDescent="0.35">
      <c r="B1689" s="56"/>
      <c r="C1689" s="48"/>
      <c r="D1689" s="58"/>
      <c r="E1689" s="58"/>
      <c r="F1689" s="58"/>
      <c r="G1689" s="58"/>
      <c r="H1689" s="58"/>
      <c r="I1689" s="58"/>
    </row>
    <row r="1690" spans="2:9" x14ac:dyDescent="0.35">
      <c r="B1690" s="56"/>
      <c r="C1690" s="48"/>
      <c r="D1690" s="58"/>
      <c r="E1690" s="58"/>
      <c r="F1690" s="58"/>
      <c r="G1690" s="58"/>
      <c r="H1690" s="58"/>
      <c r="I1690" s="58"/>
    </row>
    <row r="1691" spans="2:9" x14ac:dyDescent="0.35">
      <c r="B1691" s="56"/>
      <c r="C1691" s="48"/>
      <c r="D1691" s="58"/>
      <c r="E1691" s="58"/>
      <c r="F1691" s="58"/>
      <c r="G1691" s="58"/>
      <c r="H1691" s="58"/>
      <c r="I1691" s="58"/>
    </row>
    <row r="1692" spans="2:9" x14ac:dyDescent="0.35">
      <c r="B1692" s="56"/>
      <c r="C1692" s="48"/>
      <c r="D1692" s="58"/>
      <c r="E1692" s="58"/>
      <c r="F1692" s="58"/>
      <c r="G1692" s="58"/>
      <c r="H1692" s="58"/>
      <c r="I1692" s="58"/>
    </row>
    <row r="1693" spans="2:9" x14ac:dyDescent="0.35">
      <c r="B1693" s="56"/>
      <c r="C1693" s="48"/>
      <c r="D1693" s="58"/>
      <c r="E1693" s="58"/>
      <c r="F1693" s="58"/>
      <c r="G1693" s="58"/>
      <c r="H1693" s="58"/>
      <c r="I1693" s="58"/>
    </row>
    <row r="1694" spans="2:9" x14ac:dyDescent="0.35">
      <c r="B1694" s="56"/>
      <c r="C1694" s="48"/>
      <c r="D1694" s="58"/>
      <c r="E1694" s="58"/>
      <c r="F1694" s="58"/>
      <c r="G1694" s="58"/>
      <c r="H1694" s="58"/>
      <c r="I1694" s="58"/>
    </row>
    <row r="1695" spans="2:9" x14ac:dyDescent="0.35">
      <c r="B1695" s="56"/>
      <c r="C1695" s="48"/>
      <c r="D1695" s="64"/>
      <c r="E1695" s="64"/>
      <c r="F1695" s="64"/>
      <c r="G1695" s="64"/>
      <c r="H1695" s="64"/>
      <c r="I1695" s="64"/>
    </row>
    <row r="1696" spans="2:9" x14ac:dyDescent="0.35">
      <c r="B1696" s="56"/>
      <c r="C1696" s="48"/>
      <c r="D1696" s="64"/>
      <c r="E1696" s="64"/>
      <c r="F1696" s="64"/>
      <c r="G1696" s="64"/>
      <c r="H1696" s="64"/>
      <c r="I1696" s="64"/>
    </row>
    <row r="1697" spans="2:9" x14ac:dyDescent="0.35">
      <c r="B1697" s="56"/>
      <c r="C1697" s="48"/>
      <c r="D1697" s="64"/>
      <c r="E1697" s="64"/>
      <c r="F1697" s="64"/>
      <c r="G1697" s="64"/>
      <c r="H1697" s="64"/>
      <c r="I1697" s="64"/>
    </row>
    <row r="1698" spans="2:9" x14ac:dyDescent="0.35">
      <c r="B1698" s="56"/>
      <c r="C1698" s="48"/>
      <c r="D1698" s="64"/>
      <c r="E1698" s="64"/>
      <c r="F1698" s="64"/>
      <c r="G1698" s="64"/>
      <c r="H1698" s="64"/>
      <c r="I1698" s="64"/>
    </row>
    <row r="1699" spans="2:9" x14ac:dyDescent="0.35">
      <c r="B1699" s="56"/>
      <c r="C1699" s="48"/>
      <c r="D1699" s="64"/>
      <c r="E1699" s="64"/>
      <c r="F1699" s="64"/>
      <c r="G1699" s="64"/>
      <c r="H1699" s="64"/>
      <c r="I1699" s="64"/>
    </row>
    <row r="1700" spans="2:9" x14ac:dyDescent="0.35">
      <c r="B1700" s="56"/>
      <c r="C1700" s="48"/>
      <c r="D1700" s="64"/>
      <c r="E1700" s="64"/>
      <c r="F1700" s="64"/>
      <c r="G1700" s="64"/>
      <c r="H1700" s="64"/>
      <c r="I1700" s="64"/>
    </row>
    <row r="1701" spans="2:9" x14ac:dyDescent="0.35">
      <c r="B1701" s="56"/>
      <c r="C1701" s="48"/>
      <c r="D1701" s="64"/>
      <c r="E1701" s="64"/>
      <c r="F1701" s="64"/>
      <c r="G1701" s="64"/>
      <c r="H1701" s="64"/>
      <c r="I1701" s="64"/>
    </row>
    <row r="1702" spans="2:9" x14ac:dyDescent="0.35">
      <c r="B1702" s="56"/>
      <c r="C1702" s="48"/>
      <c r="D1702" s="64"/>
      <c r="E1702" s="64"/>
      <c r="F1702" s="64"/>
      <c r="G1702" s="64"/>
      <c r="H1702" s="64"/>
      <c r="I1702" s="64"/>
    </row>
    <row r="1703" spans="2:9" x14ac:dyDescent="0.35">
      <c r="B1703" s="56"/>
      <c r="C1703" s="48"/>
      <c r="D1703" s="64"/>
      <c r="E1703" s="64"/>
      <c r="F1703" s="64"/>
      <c r="G1703" s="64"/>
      <c r="H1703" s="64"/>
      <c r="I1703" s="64"/>
    </row>
    <row r="1704" spans="2:9" x14ac:dyDescent="0.35">
      <c r="B1704" s="56"/>
      <c r="C1704" s="48"/>
      <c r="D1704" s="64"/>
      <c r="E1704" s="64"/>
      <c r="F1704" s="64"/>
      <c r="G1704" s="64"/>
      <c r="H1704" s="64"/>
      <c r="I1704" s="64"/>
    </row>
    <row r="1705" spans="2:9" x14ac:dyDescent="0.35">
      <c r="B1705" s="56"/>
      <c r="C1705" s="48"/>
      <c r="D1705" s="64"/>
      <c r="E1705" s="64"/>
      <c r="F1705" s="64"/>
      <c r="G1705" s="64"/>
      <c r="H1705" s="64"/>
      <c r="I1705" s="64"/>
    </row>
    <row r="1706" spans="2:9" x14ac:dyDescent="0.35">
      <c r="B1706" s="56"/>
      <c r="C1706" s="48"/>
      <c r="D1706" s="64"/>
      <c r="E1706" s="64"/>
      <c r="F1706" s="64"/>
      <c r="G1706" s="64"/>
      <c r="H1706" s="64"/>
      <c r="I1706" s="64"/>
    </row>
    <row r="1707" spans="2:9" x14ac:dyDescent="0.35">
      <c r="B1707" s="56"/>
      <c r="C1707" s="48"/>
      <c r="D1707" s="64"/>
      <c r="E1707" s="64"/>
      <c r="F1707" s="64"/>
      <c r="G1707" s="64"/>
      <c r="H1707" s="64"/>
      <c r="I1707" s="64"/>
    </row>
    <row r="1708" spans="2:9" x14ac:dyDescent="0.35">
      <c r="B1708" s="56"/>
      <c r="C1708" s="48"/>
      <c r="D1708" s="64"/>
      <c r="E1708" s="64"/>
      <c r="F1708" s="64"/>
      <c r="G1708" s="64"/>
      <c r="H1708" s="64"/>
      <c r="I1708" s="64"/>
    </row>
    <row r="1709" spans="2:9" x14ac:dyDescent="0.35">
      <c r="B1709" s="56"/>
      <c r="C1709" s="48"/>
      <c r="D1709" s="64"/>
      <c r="E1709" s="64"/>
      <c r="F1709" s="64"/>
      <c r="G1709" s="64"/>
      <c r="H1709" s="64"/>
      <c r="I1709" s="64"/>
    </row>
    <row r="1710" spans="2:9" x14ac:dyDescent="0.35">
      <c r="B1710" s="56"/>
      <c r="C1710" s="48"/>
      <c r="D1710" s="64"/>
      <c r="E1710" s="64"/>
      <c r="F1710" s="64"/>
      <c r="G1710" s="64"/>
      <c r="H1710" s="64"/>
      <c r="I1710" s="64"/>
    </row>
    <row r="1711" spans="2:9" x14ac:dyDescent="0.35">
      <c r="B1711" s="56"/>
      <c r="C1711" s="48"/>
      <c r="D1711" s="64"/>
      <c r="E1711" s="64"/>
      <c r="F1711" s="64"/>
      <c r="G1711" s="64"/>
      <c r="H1711" s="64"/>
      <c r="I1711" s="64"/>
    </row>
    <row r="1712" spans="2:9" x14ac:dyDescent="0.35">
      <c r="B1712" s="56"/>
      <c r="C1712" s="48"/>
      <c r="D1712" s="64"/>
      <c r="E1712" s="64"/>
      <c r="F1712" s="64"/>
      <c r="G1712" s="64"/>
      <c r="H1712" s="64"/>
      <c r="I1712" s="64"/>
    </row>
    <row r="1713" spans="2:9" x14ac:dyDescent="0.35">
      <c r="B1713" s="56"/>
      <c r="C1713" s="48"/>
      <c r="D1713" s="64"/>
      <c r="E1713" s="64"/>
      <c r="F1713" s="64"/>
      <c r="G1713" s="64"/>
      <c r="H1713" s="64"/>
      <c r="I1713" s="64"/>
    </row>
    <row r="1714" spans="2:9" x14ac:dyDescent="0.35">
      <c r="B1714" s="56"/>
      <c r="C1714" s="48"/>
      <c r="D1714" s="64"/>
      <c r="E1714" s="64"/>
      <c r="F1714" s="64"/>
      <c r="G1714" s="64"/>
      <c r="H1714" s="64"/>
      <c r="I1714" s="64"/>
    </row>
    <row r="1715" spans="2:9" x14ac:dyDescent="0.35">
      <c r="B1715" s="56"/>
      <c r="C1715" s="57"/>
      <c r="D1715" s="58"/>
      <c r="E1715" s="58"/>
      <c r="F1715" s="58"/>
      <c r="G1715" s="58"/>
      <c r="H1715" s="58"/>
      <c r="I1715" s="58"/>
    </row>
    <row r="1716" spans="2:9" x14ac:dyDescent="0.35">
      <c r="B1716" s="56"/>
      <c r="C1716" s="57"/>
      <c r="D1716" s="58"/>
      <c r="E1716" s="58"/>
      <c r="F1716" s="58"/>
      <c r="G1716" s="58"/>
      <c r="H1716" s="58"/>
      <c r="I1716" s="58"/>
    </row>
    <row r="1717" spans="2:9" x14ac:dyDescent="0.35">
      <c r="B1717" s="56"/>
      <c r="C1717" s="57"/>
      <c r="D1717" s="58"/>
      <c r="E1717" s="58"/>
      <c r="F1717" s="58"/>
      <c r="G1717" s="58"/>
      <c r="H1717" s="58"/>
      <c r="I1717" s="58"/>
    </row>
    <row r="1718" spans="2:9" x14ac:dyDescent="0.35">
      <c r="B1718" s="56"/>
      <c r="C1718" s="57"/>
      <c r="D1718" s="58"/>
      <c r="E1718" s="58"/>
      <c r="F1718" s="58"/>
      <c r="G1718" s="58"/>
      <c r="H1718" s="58"/>
      <c r="I1718" s="58"/>
    </row>
    <row r="1719" spans="2:9" x14ac:dyDescent="0.35">
      <c r="B1719" s="56"/>
      <c r="C1719" s="57"/>
      <c r="D1719" s="58"/>
      <c r="E1719" s="58"/>
      <c r="F1719" s="58"/>
      <c r="G1719" s="58"/>
      <c r="H1719" s="58"/>
      <c r="I1719" s="58"/>
    </row>
    <row r="1720" spans="2:9" x14ac:dyDescent="0.35">
      <c r="B1720" s="56"/>
      <c r="C1720" s="57"/>
      <c r="D1720" s="58"/>
      <c r="E1720" s="58"/>
      <c r="F1720" s="58"/>
      <c r="G1720" s="58"/>
      <c r="H1720" s="58"/>
      <c r="I1720" s="58"/>
    </row>
    <row r="1721" spans="2:9" x14ac:dyDescent="0.35">
      <c r="B1721" s="56"/>
      <c r="C1721" s="57"/>
      <c r="D1721" s="58"/>
      <c r="E1721" s="58"/>
      <c r="F1721" s="58"/>
      <c r="G1721" s="58"/>
      <c r="H1721" s="58"/>
      <c r="I1721" s="58"/>
    </row>
    <row r="1722" spans="2:9" x14ac:dyDescent="0.35">
      <c r="B1722" s="56"/>
      <c r="C1722" s="57"/>
      <c r="D1722" s="58"/>
      <c r="E1722" s="58"/>
      <c r="F1722" s="58"/>
      <c r="G1722" s="58"/>
      <c r="H1722" s="58"/>
      <c r="I1722" s="58"/>
    </row>
    <row r="1723" spans="2:9" x14ac:dyDescent="0.35">
      <c r="B1723" s="56"/>
      <c r="C1723" s="57"/>
      <c r="D1723" s="58"/>
      <c r="E1723" s="58"/>
      <c r="F1723" s="58"/>
      <c r="G1723" s="58"/>
      <c r="H1723" s="58"/>
      <c r="I1723" s="58"/>
    </row>
    <row r="1724" spans="2:9" x14ac:dyDescent="0.35">
      <c r="B1724" s="56"/>
      <c r="C1724" s="57"/>
      <c r="D1724" s="58"/>
      <c r="E1724" s="58"/>
      <c r="F1724" s="58"/>
      <c r="G1724" s="58"/>
      <c r="H1724" s="58"/>
      <c r="I1724" s="58"/>
    </row>
    <row r="1725" spans="2:9" x14ac:dyDescent="0.35">
      <c r="B1725" s="56"/>
      <c r="C1725" s="57"/>
      <c r="D1725" s="58"/>
      <c r="E1725" s="58"/>
      <c r="F1725" s="58"/>
      <c r="G1725" s="58"/>
      <c r="H1725" s="58"/>
      <c r="I1725" s="58"/>
    </row>
    <row r="1726" spans="2:9" x14ac:dyDescent="0.35">
      <c r="B1726" s="56"/>
      <c r="C1726" s="57"/>
      <c r="D1726" s="58"/>
      <c r="E1726" s="58"/>
      <c r="F1726" s="58"/>
      <c r="G1726" s="58"/>
      <c r="H1726" s="58"/>
      <c r="I1726" s="58"/>
    </row>
    <row r="1727" spans="2:9" x14ac:dyDescent="0.35">
      <c r="B1727" s="56"/>
      <c r="C1727" s="57"/>
      <c r="D1727" s="58"/>
      <c r="E1727" s="58"/>
      <c r="F1727" s="58"/>
      <c r="G1727" s="58"/>
      <c r="H1727" s="58"/>
      <c r="I1727" s="58"/>
    </row>
    <row r="1728" spans="2:9" x14ac:dyDescent="0.35">
      <c r="B1728" s="56"/>
      <c r="C1728" s="57"/>
      <c r="D1728" s="58"/>
      <c r="E1728" s="58"/>
      <c r="F1728" s="58"/>
      <c r="G1728" s="58"/>
      <c r="H1728" s="58"/>
      <c r="I1728" s="58"/>
    </row>
    <row r="1729" spans="2:9" x14ac:dyDescent="0.35">
      <c r="B1729" s="56"/>
      <c r="C1729" s="57"/>
      <c r="D1729" s="58"/>
      <c r="E1729" s="58"/>
      <c r="F1729" s="58"/>
      <c r="G1729" s="58"/>
      <c r="H1729" s="58"/>
      <c r="I1729" s="58"/>
    </row>
    <row r="1730" spans="2:9" x14ac:dyDescent="0.35">
      <c r="B1730" s="56"/>
      <c r="C1730" s="57"/>
      <c r="D1730" s="58"/>
      <c r="E1730" s="58"/>
      <c r="F1730" s="58"/>
      <c r="G1730" s="58"/>
      <c r="H1730" s="58"/>
      <c r="I1730" s="58"/>
    </row>
    <row r="1731" spans="2:9" x14ac:dyDescent="0.35">
      <c r="B1731" s="56"/>
      <c r="C1731" s="57"/>
      <c r="D1731" s="58"/>
      <c r="E1731" s="58"/>
      <c r="F1731" s="58"/>
      <c r="G1731" s="58"/>
      <c r="H1731" s="58"/>
      <c r="I1731" s="58"/>
    </row>
    <row r="1732" spans="2:9" x14ac:dyDescent="0.35">
      <c r="B1732" s="56"/>
      <c r="C1732" s="57"/>
      <c r="D1732" s="58"/>
      <c r="E1732" s="58"/>
      <c r="F1732" s="58"/>
      <c r="G1732" s="58"/>
      <c r="H1732" s="58"/>
      <c r="I1732" s="58"/>
    </row>
    <row r="1733" spans="2:9" x14ac:dyDescent="0.35">
      <c r="B1733" s="56"/>
      <c r="C1733" s="57"/>
      <c r="D1733" s="58"/>
      <c r="E1733" s="58"/>
      <c r="F1733" s="58"/>
      <c r="G1733" s="58"/>
      <c r="H1733" s="58"/>
      <c r="I1733" s="58"/>
    </row>
    <row r="1734" spans="2:9" x14ac:dyDescent="0.35">
      <c r="B1734" s="56"/>
      <c r="C1734" s="57"/>
      <c r="D1734" s="58"/>
      <c r="E1734" s="58"/>
      <c r="F1734" s="58"/>
      <c r="G1734" s="58"/>
      <c r="H1734" s="58"/>
      <c r="I1734" s="58"/>
    </row>
    <row r="1735" spans="2:9" x14ac:dyDescent="0.35">
      <c r="B1735" s="56"/>
      <c r="C1735" s="57"/>
      <c r="D1735" s="58"/>
      <c r="E1735" s="58"/>
      <c r="F1735" s="58"/>
      <c r="G1735" s="58"/>
      <c r="H1735" s="58"/>
      <c r="I1735" s="58"/>
    </row>
    <row r="1736" spans="2:9" x14ac:dyDescent="0.35">
      <c r="B1736" s="56"/>
      <c r="C1736" s="57"/>
      <c r="D1736" s="58"/>
      <c r="E1736" s="58"/>
      <c r="F1736" s="58"/>
      <c r="G1736" s="58"/>
      <c r="H1736" s="58"/>
      <c r="I1736" s="58"/>
    </row>
    <row r="1737" spans="2:9" x14ac:dyDescent="0.35">
      <c r="B1737" s="56"/>
      <c r="C1737" s="57"/>
      <c r="D1737" s="58"/>
      <c r="E1737" s="58"/>
      <c r="F1737" s="58"/>
      <c r="G1737" s="58"/>
      <c r="H1737" s="58"/>
      <c r="I1737" s="58"/>
    </row>
    <row r="1738" spans="2:9" x14ac:dyDescent="0.35">
      <c r="B1738" s="56"/>
      <c r="C1738" s="57"/>
      <c r="D1738" s="58"/>
      <c r="E1738" s="58"/>
      <c r="F1738" s="58"/>
      <c r="G1738" s="58"/>
      <c r="H1738" s="58"/>
      <c r="I1738" s="58"/>
    </row>
    <row r="1739" spans="2:9" x14ac:dyDescent="0.35">
      <c r="B1739" s="56"/>
      <c r="C1739" s="48"/>
      <c r="D1739" s="58"/>
      <c r="E1739" s="58"/>
      <c r="F1739" s="58"/>
      <c r="G1739" s="58"/>
      <c r="H1739" s="58"/>
      <c r="I1739" s="58"/>
    </row>
    <row r="1740" spans="2:9" x14ac:dyDescent="0.35">
      <c r="B1740" s="56"/>
      <c r="C1740" s="63"/>
      <c r="D1740" s="58"/>
      <c r="E1740" s="58"/>
      <c r="F1740" s="58"/>
      <c r="G1740" s="58"/>
      <c r="H1740" s="58"/>
      <c r="I1740" s="58"/>
    </row>
    <row r="1741" spans="2:9" x14ac:dyDescent="0.35">
      <c r="B1741" s="56"/>
      <c r="C1741" s="48"/>
      <c r="D1741" s="58"/>
      <c r="E1741" s="58"/>
      <c r="F1741" s="58"/>
      <c r="G1741" s="58"/>
      <c r="H1741" s="58"/>
      <c r="I1741" s="58"/>
    </row>
    <row r="1742" spans="2:9" x14ac:dyDescent="0.35">
      <c r="B1742" s="56"/>
      <c r="C1742" s="48"/>
      <c r="D1742" s="58"/>
      <c r="E1742" s="58"/>
      <c r="F1742" s="58"/>
      <c r="G1742" s="58"/>
      <c r="H1742" s="58"/>
      <c r="I1742" s="58"/>
    </row>
    <row r="1743" spans="2:9" x14ac:dyDescent="0.35">
      <c r="B1743" s="56"/>
      <c r="C1743" s="48"/>
      <c r="D1743" s="58"/>
      <c r="E1743" s="58"/>
      <c r="F1743" s="58"/>
      <c r="G1743" s="58"/>
      <c r="H1743" s="58"/>
      <c r="I1743" s="58"/>
    </row>
    <row r="1744" spans="2:9" x14ac:dyDescent="0.35">
      <c r="B1744" s="56"/>
      <c r="C1744" s="48"/>
      <c r="D1744" s="58"/>
      <c r="E1744" s="58"/>
      <c r="F1744" s="58"/>
      <c r="G1744" s="58"/>
      <c r="H1744" s="58"/>
      <c r="I1744" s="58"/>
    </row>
    <row r="1745" spans="2:9" x14ac:dyDescent="0.35">
      <c r="B1745" s="56"/>
      <c r="C1745" s="48"/>
      <c r="D1745" s="58"/>
      <c r="E1745" s="58"/>
      <c r="F1745" s="58"/>
      <c r="G1745" s="58"/>
      <c r="H1745" s="58"/>
      <c r="I1745" s="58"/>
    </row>
    <row r="1746" spans="2:9" x14ac:dyDescent="0.35">
      <c r="B1746" s="56"/>
      <c r="C1746" s="48"/>
      <c r="D1746" s="58"/>
      <c r="E1746" s="58"/>
      <c r="F1746" s="58"/>
      <c r="G1746" s="58"/>
      <c r="H1746" s="58"/>
      <c r="I1746" s="58"/>
    </row>
    <row r="1747" spans="2:9" x14ac:dyDescent="0.35">
      <c r="B1747" s="56"/>
      <c r="C1747" s="48"/>
      <c r="D1747" s="58"/>
      <c r="E1747" s="58"/>
      <c r="F1747" s="58"/>
      <c r="G1747" s="58"/>
      <c r="H1747" s="58"/>
      <c r="I1747" s="58"/>
    </row>
    <row r="1748" spans="2:9" x14ac:dyDescent="0.35">
      <c r="B1748" s="56"/>
      <c r="C1748" s="48"/>
      <c r="D1748" s="58"/>
      <c r="E1748" s="58"/>
      <c r="F1748" s="58"/>
      <c r="G1748" s="58"/>
      <c r="H1748" s="58"/>
      <c r="I1748" s="58"/>
    </row>
    <row r="1749" spans="2:9" x14ac:dyDescent="0.35">
      <c r="B1749" s="56"/>
      <c r="C1749" s="48"/>
      <c r="D1749" s="58"/>
      <c r="E1749" s="58"/>
      <c r="F1749" s="58"/>
      <c r="G1749" s="58"/>
      <c r="H1749" s="58"/>
      <c r="I1749" s="58"/>
    </row>
    <row r="1750" spans="2:9" x14ac:dyDescent="0.35">
      <c r="B1750" s="56"/>
      <c r="C1750" s="48"/>
      <c r="D1750" s="58"/>
      <c r="E1750" s="58"/>
      <c r="F1750" s="58"/>
      <c r="G1750" s="58"/>
      <c r="H1750" s="58"/>
      <c r="I1750" s="58"/>
    </row>
    <row r="1751" spans="2:9" x14ac:dyDescent="0.35">
      <c r="B1751" s="56"/>
      <c r="C1751" s="48"/>
      <c r="D1751" s="58"/>
      <c r="E1751" s="58"/>
      <c r="F1751" s="58"/>
      <c r="G1751" s="58"/>
      <c r="H1751" s="58"/>
      <c r="I1751" s="58"/>
    </row>
    <row r="1752" spans="2:9" x14ac:dyDescent="0.35">
      <c r="B1752" s="56"/>
      <c r="C1752" s="48"/>
      <c r="D1752" s="64"/>
      <c r="E1752" s="64"/>
      <c r="F1752" s="64"/>
      <c r="G1752" s="64"/>
      <c r="H1752" s="64"/>
      <c r="I1752" s="64"/>
    </row>
    <row r="1753" spans="2:9" x14ac:dyDescent="0.35">
      <c r="B1753" s="56"/>
      <c r="C1753" s="48"/>
      <c r="D1753" s="64"/>
      <c r="E1753" s="64"/>
      <c r="F1753" s="64"/>
      <c r="G1753" s="64"/>
      <c r="H1753" s="64"/>
      <c r="I1753" s="64"/>
    </row>
    <row r="1754" spans="2:9" x14ac:dyDescent="0.35">
      <c r="B1754" s="56"/>
      <c r="C1754" s="48"/>
      <c r="D1754" s="64"/>
      <c r="E1754" s="64"/>
      <c r="F1754" s="64"/>
      <c r="G1754" s="64"/>
      <c r="H1754" s="64"/>
      <c r="I1754" s="64"/>
    </row>
    <row r="1755" spans="2:9" x14ac:dyDescent="0.35">
      <c r="B1755" s="56"/>
      <c r="C1755" s="48"/>
      <c r="D1755" s="64"/>
      <c r="E1755" s="64"/>
      <c r="F1755" s="64"/>
      <c r="G1755" s="64"/>
      <c r="H1755" s="64"/>
      <c r="I1755" s="64"/>
    </row>
    <row r="1756" spans="2:9" x14ac:dyDescent="0.35">
      <c r="B1756" s="56"/>
      <c r="C1756" s="48"/>
      <c r="D1756" s="64"/>
      <c r="E1756" s="64"/>
      <c r="F1756" s="64"/>
      <c r="G1756" s="64"/>
      <c r="H1756" s="64"/>
      <c r="I1756" s="64"/>
    </row>
    <row r="1757" spans="2:9" x14ac:dyDescent="0.35">
      <c r="B1757" s="56"/>
      <c r="C1757" s="48"/>
      <c r="D1757" s="64"/>
      <c r="E1757" s="64"/>
      <c r="F1757" s="64"/>
      <c r="G1757" s="64"/>
      <c r="H1757" s="64"/>
      <c r="I1757" s="64"/>
    </row>
    <row r="1758" spans="2:9" x14ac:dyDescent="0.35">
      <c r="B1758" s="56"/>
      <c r="C1758" s="48"/>
      <c r="D1758" s="64"/>
      <c r="E1758" s="64"/>
      <c r="F1758" s="64"/>
      <c r="G1758" s="64"/>
      <c r="H1758" s="64"/>
      <c r="I1758" s="64"/>
    </row>
    <row r="1759" spans="2:9" x14ac:dyDescent="0.35">
      <c r="B1759" s="56"/>
      <c r="C1759" s="48"/>
      <c r="D1759" s="64"/>
      <c r="E1759" s="64"/>
      <c r="F1759" s="64"/>
      <c r="G1759" s="64"/>
      <c r="H1759" s="64"/>
      <c r="I1759" s="64"/>
    </row>
    <row r="1760" spans="2:9" x14ac:dyDescent="0.35">
      <c r="B1760" s="56"/>
      <c r="C1760" s="48"/>
      <c r="D1760" s="64"/>
      <c r="E1760" s="64"/>
      <c r="F1760" s="64"/>
      <c r="G1760" s="64"/>
      <c r="H1760" s="64"/>
      <c r="I1760" s="64"/>
    </row>
    <row r="1761" spans="2:9" x14ac:dyDescent="0.35">
      <c r="B1761" s="56"/>
      <c r="C1761" s="48"/>
      <c r="D1761" s="64"/>
      <c r="E1761" s="64"/>
      <c r="F1761" s="64"/>
      <c r="G1761" s="64"/>
      <c r="H1761" s="64"/>
      <c r="I1761" s="64"/>
    </row>
    <row r="1762" spans="2:9" x14ac:dyDescent="0.35">
      <c r="B1762" s="56"/>
      <c r="C1762" s="48"/>
      <c r="D1762" s="64"/>
      <c r="E1762" s="64"/>
      <c r="F1762" s="64"/>
      <c r="G1762" s="64"/>
      <c r="H1762" s="64"/>
      <c r="I1762" s="64"/>
    </row>
    <row r="1763" spans="2:9" x14ac:dyDescent="0.35">
      <c r="B1763" s="56"/>
      <c r="C1763" s="48"/>
      <c r="D1763" s="64"/>
      <c r="E1763" s="64"/>
      <c r="F1763" s="64"/>
      <c r="G1763" s="64"/>
      <c r="H1763" s="64"/>
      <c r="I1763" s="64"/>
    </row>
    <row r="1764" spans="2:9" x14ac:dyDescent="0.35">
      <c r="B1764" s="56"/>
      <c r="C1764" s="48"/>
      <c r="D1764" s="64"/>
      <c r="E1764" s="64"/>
      <c r="F1764" s="64"/>
      <c r="G1764" s="64"/>
      <c r="H1764" s="64"/>
      <c r="I1764" s="64"/>
    </row>
    <row r="1765" spans="2:9" x14ac:dyDescent="0.35">
      <c r="B1765" s="56"/>
      <c r="C1765" s="48"/>
      <c r="D1765" s="64"/>
      <c r="E1765" s="64"/>
      <c r="F1765" s="64"/>
      <c r="G1765" s="64"/>
      <c r="H1765" s="64"/>
      <c r="I1765" s="64"/>
    </row>
    <row r="1766" spans="2:9" x14ac:dyDescent="0.35">
      <c r="B1766" s="56"/>
      <c r="C1766" s="48"/>
      <c r="D1766" s="64"/>
      <c r="E1766" s="64"/>
      <c r="F1766" s="64"/>
      <c r="G1766" s="64"/>
      <c r="H1766" s="64"/>
      <c r="I1766" s="64"/>
    </row>
    <row r="1767" spans="2:9" x14ac:dyDescent="0.35">
      <c r="B1767" s="56"/>
      <c r="C1767" s="48"/>
      <c r="D1767" s="64"/>
      <c r="E1767" s="64"/>
      <c r="F1767" s="64"/>
      <c r="G1767" s="64"/>
      <c r="H1767" s="64"/>
      <c r="I1767" s="64"/>
    </row>
    <row r="1768" spans="2:9" x14ac:dyDescent="0.35">
      <c r="B1768" s="56"/>
      <c r="C1768" s="48"/>
      <c r="D1768" s="64"/>
      <c r="E1768" s="64"/>
      <c r="F1768" s="64"/>
      <c r="G1768" s="64"/>
      <c r="H1768" s="64"/>
      <c r="I1768" s="64"/>
    </row>
    <row r="1769" spans="2:9" x14ac:dyDescent="0.35">
      <c r="B1769" s="56"/>
      <c r="C1769" s="48"/>
      <c r="D1769" s="64"/>
      <c r="E1769" s="64"/>
      <c r="F1769" s="64"/>
      <c r="G1769" s="64"/>
      <c r="H1769" s="64"/>
      <c r="I1769" s="64"/>
    </row>
    <row r="1770" spans="2:9" x14ac:dyDescent="0.35">
      <c r="B1770" s="56"/>
      <c r="C1770" s="48"/>
      <c r="D1770" s="64"/>
      <c r="E1770" s="64"/>
      <c r="F1770" s="64"/>
      <c r="G1770" s="64"/>
      <c r="H1770" s="64"/>
      <c r="I1770" s="64"/>
    </row>
    <row r="1771" spans="2:9" x14ac:dyDescent="0.35">
      <c r="B1771" s="56"/>
      <c r="C1771" s="48"/>
      <c r="D1771" s="64"/>
      <c r="E1771" s="64"/>
      <c r="F1771" s="64"/>
      <c r="G1771" s="64"/>
      <c r="H1771" s="64"/>
      <c r="I1771" s="64"/>
    </row>
    <row r="1772" spans="2:9" x14ac:dyDescent="0.35">
      <c r="B1772" s="56"/>
      <c r="C1772" s="57"/>
      <c r="D1772" s="58"/>
      <c r="E1772" s="58"/>
      <c r="F1772" s="58"/>
      <c r="G1772" s="58"/>
      <c r="H1772" s="58"/>
      <c r="I1772" s="58"/>
    </row>
    <row r="1773" spans="2:9" x14ac:dyDescent="0.35">
      <c r="B1773" s="56"/>
      <c r="C1773" s="57"/>
      <c r="D1773" s="58"/>
      <c r="E1773" s="58"/>
      <c r="F1773" s="58"/>
      <c r="G1773" s="58"/>
      <c r="H1773" s="58"/>
      <c r="I1773" s="58"/>
    </row>
    <row r="1774" spans="2:9" x14ac:dyDescent="0.35">
      <c r="B1774" s="56"/>
      <c r="C1774" s="57"/>
      <c r="D1774" s="58"/>
      <c r="E1774" s="58"/>
      <c r="F1774" s="58"/>
      <c r="G1774" s="58"/>
      <c r="H1774" s="58"/>
      <c r="I1774" s="58"/>
    </row>
    <row r="1775" spans="2:9" x14ac:dyDescent="0.35">
      <c r="B1775" s="56"/>
      <c r="C1775" s="57"/>
      <c r="D1775" s="58"/>
      <c r="E1775" s="58"/>
      <c r="F1775" s="58"/>
      <c r="G1775" s="58"/>
      <c r="H1775" s="58"/>
      <c r="I1775" s="58"/>
    </row>
    <row r="1776" spans="2:9" x14ac:dyDescent="0.35">
      <c r="B1776" s="56"/>
      <c r="C1776" s="57"/>
      <c r="D1776" s="58"/>
      <c r="E1776" s="58"/>
      <c r="F1776" s="58"/>
      <c r="G1776" s="58"/>
      <c r="H1776" s="58"/>
      <c r="I1776" s="58"/>
    </row>
    <row r="1777" spans="2:9" x14ac:dyDescent="0.35">
      <c r="B1777" s="56"/>
      <c r="C1777" s="57"/>
      <c r="D1777" s="58"/>
      <c r="E1777" s="58"/>
      <c r="F1777" s="58"/>
      <c r="G1777" s="58"/>
      <c r="H1777" s="58"/>
      <c r="I1777" s="58"/>
    </row>
    <row r="1778" spans="2:9" x14ac:dyDescent="0.35">
      <c r="B1778" s="56"/>
      <c r="C1778" s="57"/>
      <c r="D1778" s="58"/>
      <c r="E1778" s="58"/>
      <c r="F1778" s="58"/>
      <c r="G1778" s="58"/>
      <c r="H1778" s="58"/>
      <c r="I1778" s="58"/>
    </row>
    <row r="1779" spans="2:9" x14ac:dyDescent="0.35">
      <c r="B1779" s="56"/>
      <c r="C1779" s="57"/>
      <c r="D1779" s="58"/>
      <c r="E1779" s="58"/>
      <c r="F1779" s="58"/>
      <c r="G1779" s="58"/>
      <c r="H1779" s="58"/>
      <c r="I1779" s="58"/>
    </row>
    <row r="1780" spans="2:9" x14ac:dyDescent="0.35">
      <c r="B1780" s="56"/>
      <c r="C1780" s="57"/>
      <c r="D1780" s="58"/>
      <c r="E1780" s="58"/>
      <c r="F1780" s="58"/>
      <c r="G1780" s="58"/>
      <c r="H1780" s="58"/>
      <c r="I1780" s="58"/>
    </row>
    <row r="1781" spans="2:9" x14ac:dyDescent="0.35">
      <c r="B1781" s="56"/>
      <c r="C1781" s="57"/>
      <c r="D1781" s="58"/>
      <c r="E1781" s="58"/>
      <c r="F1781" s="58"/>
      <c r="G1781" s="58"/>
      <c r="H1781" s="58"/>
      <c r="I1781" s="58"/>
    </row>
    <row r="1782" spans="2:9" x14ac:dyDescent="0.35">
      <c r="B1782" s="56"/>
      <c r="C1782" s="57"/>
      <c r="D1782" s="58"/>
      <c r="E1782" s="58"/>
      <c r="F1782" s="58"/>
      <c r="G1782" s="58"/>
      <c r="H1782" s="58"/>
      <c r="I1782" s="58"/>
    </row>
    <row r="1783" spans="2:9" x14ac:dyDescent="0.35">
      <c r="B1783" s="56"/>
      <c r="C1783" s="57"/>
      <c r="D1783" s="58"/>
      <c r="E1783" s="58"/>
      <c r="F1783" s="58"/>
      <c r="G1783" s="58"/>
      <c r="H1783" s="58"/>
      <c r="I1783" s="58"/>
    </row>
    <row r="1784" spans="2:9" x14ac:dyDescent="0.35">
      <c r="B1784" s="56"/>
      <c r="C1784" s="57"/>
      <c r="D1784" s="58"/>
      <c r="E1784" s="58"/>
      <c r="F1784" s="58"/>
      <c r="G1784" s="58"/>
      <c r="H1784" s="58"/>
      <c r="I1784" s="58"/>
    </row>
    <row r="1785" spans="2:9" x14ac:dyDescent="0.35">
      <c r="B1785" s="56"/>
      <c r="C1785" s="57"/>
      <c r="D1785" s="58"/>
      <c r="E1785" s="58"/>
      <c r="F1785" s="58"/>
      <c r="G1785" s="58"/>
      <c r="H1785" s="58"/>
      <c r="I1785" s="58"/>
    </row>
    <row r="1786" spans="2:9" x14ac:dyDescent="0.35">
      <c r="B1786" s="56"/>
      <c r="C1786" s="57"/>
      <c r="D1786" s="58"/>
      <c r="E1786" s="58"/>
      <c r="F1786" s="58"/>
      <c r="G1786" s="58"/>
      <c r="H1786" s="58"/>
      <c r="I1786" s="58"/>
    </row>
    <row r="1787" spans="2:9" x14ac:dyDescent="0.35">
      <c r="B1787" s="56"/>
      <c r="C1787" s="57"/>
      <c r="D1787" s="58"/>
      <c r="E1787" s="58"/>
      <c r="F1787" s="58"/>
      <c r="G1787" s="58"/>
      <c r="H1787" s="58"/>
      <c r="I1787" s="58"/>
    </row>
    <row r="1788" spans="2:9" x14ac:dyDescent="0.35">
      <c r="B1788" s="56"/>
      <c r="C1788" s="57"/>
      <c r="D1788" s="58"/>
      <c r="E1788" s="58"/>
      <c r="F1788" s="58"/>
      <c r="G1788" s="58"/>
      <c r="H1788" s="58"/>
      <c r="I1788" s="58"/>
    </row>
    <row r="1789" spans="2:9" x14ac:dyDescent="0.35">
      <c r="B1789" s="56"/>
      <c r="C1789" s="57"/>
      <c r="D1789" s="58"/>
      <c r="E1789" s="58"/>
      <c r="F1789" s="58"/>
      <c r="G1789" s="58"/>
      <c r="H1789" s="58"/>
      <c r="I1789" s="58"/>
    </row>
    <row r="1790" spans="2:9" x14ac:dyDescent="0.35">
      <c r="B1790" s="56"/>
      <c r="C1790" s="57"/>
      <c r="D1790" s="58"/>
      <c r="E1790" s="58"/>
      <c r="F1790" s="58"/>
      <c r="G1790" s="58"/>
      <c r="H1790" s="58"/>
      <c r="I1790" s="58"/>
    </row>
    <row r="1791" spans="2:9" x14ac:dyDescent="0.35">
      <c r="B1791" s="56"/>
      <c r="C1791" s="57"/>
      <c r="D1791" s="58"/>
      <c r="E1791" s="58"/>
      <c r="F1791" s="58"/>
      <c r="G1791" s="58"/>
      <c r="H1791" s="58"/>
      <c r="I1791" s="58"/>
    </row>
    <row r="1792" spans="2:9" x14ac:dyDescent="0.35">
      <c r="B1792" s="56"/>
      <c r="C1792" s="57"/>
      <c r="D1792" s="58"/>
      <c r="E1792" s="58"/>
      <c r="F1792" s="58"/>
      <c r="G1792" s="58"/>
      <c r="H1792" s="58"/>
      <c r="I1792" s="58"/>
    </row>
    <row r="1793" spans="2:9" x14ac:dyDescent="0.35">
      <c r="B1793" s="56"/>
      <c r="C1793" s="57"/>
      <c r="D1793" s="58"/>
      <c r="E1793" s="58"/>
      <c r="F1793" s="58"/>
      <c r="G1793" s="58"/>
      <c r="H1793" s="58"/>
      <c r="I1793" s="58"/>
    </row>
    <row r="1794" spans="2:9" x14ac:dyDescent="0.35">
      <c r="B1794" s="56"/>
      <c r="C1794" s="57"/>
      <c r="D1794" s="58"/>
      <c r="E1794" s="58"/>
      <c r="F1794" s="58"/>
      <c r="G1794" s="58"/>
      <c r="H1794" s="58"/>
      <c r="I1794" s="58"/>
    </row>
    <row r="1795" spans="2:9" x14ac:dyDescent="0.35">
      <c r="B1795" s="56"/>
      <c r="C1795" s="57"/>
      <c r="D1795" s="58"/>
      <c r="E1795" s="58"/>
      <c r="F1795" s="58"/>
      <c r="G1795" s="58"/>
      <c r="H1795" s="58"/>
      <c r="I1795" s="58"/>
    </row>
    <row r="1796" spans="2:9" x14ac:dyDescent="0.35">
      <c r="B1796" s="56"/>
      <c r="C1796" s="48"/>
      <c r="D1796" s="58"/>
      <c r="E1796" s="58"/>
      <c r="F1796" s="58"/>
      <c r="G1796" s="58"/>
      <c r="H1796" s="58"/>
      <c r="I1796" s="58"/>
    </row>
    <row r="1797" spans="2:9" x14ac:dyDescent="0.35">
      <c r="B1797" s="56"/>
      <c r="C1797" s="63"/>
      <c r="D1797" s="58"/>
      <c r="E1797" s="58"/>
      <c r="F1797" s="58"/>
      <c r="G1797" s="58"/>
      <c r="H1797" s="58"/>
      <c r="I1797" s="58"/>
    </row>
    <row r="1798" spans="2:9" x14ac:dyDescent="0.35">
      <c r="B1798" s="56"/>
      <c r="C1798" s="48"/>
      <c r="D1798" s="58"/>
      <c r="E1798" s="58"/>
      <c r="F1798" s="58"/>
      <c r="G1798" s="58"/>
      <c r="H1798" s="58"/>
      <c r="I1798" s="58"/>
    </row>
    <row r="1799" spans="2:9" x14ac:dyDescent="0.35">
      <c r="B1799" s="56"/>
      <c r="C1799" s="48"/>
      <c r="D1799" s="58"/>
      <c r="E1799" s="58"/>
      <c r="F1799" s="58"/>
      <c r="G1799" s="58"/>
      <c r="H1799" s="58"/>
      <c r="I1799" s="58"/>
    </row>
    <row r="1800" spans="2:9" x14ac:dyDescent="0.35">
      <c r="B1800" s="56"/>
      <c r="C1800" s="48"/>
      <c r="D1800" s="58"/>
      <c r="E1800" s="58"/>
      <c r="F1800" s="58"/>
      <c r="G1800" s="58"/>
      <c r="H1800" s="58"/>
      <c r="I1800" s="58"/>
    </row>
    <row r="1801" spans="2:9" x14ac:dyDescent="0.35">
      <c r="B1801" s="56"/>
      <c r="C1801" s="48"/>
      <c r="D1801" s="58"/>
      <c r="E1801" s="58"/>
      <c r="F1801" s="58"/>
      <c r="G1801" s="58"/>
      <c r="H1801" s="58"/>
      <c r="I1801" s="58"/>
    </row>
    <row r="1802" spans="2:9" x14ac:dyDescent="0.35">
      <c r="B1802" s="56"/>
      <c r="C1802" s="48"/>
      <c r="D1802" s="58"/>
      <c r="E1802" s="58"/>
      <c r="F1802" s="58"/>
      <c r="G1802" s="58"/>
      <c r="H1802" s="58"/>
      <c r="I1802" s="58"/>
    </row>
    <row r="1803" spans="2:9" x14ac:dyDescent="0.35">
      <c r="B1803" s="56"/>
      <c r="C1803" s="48"/>
      <c r="D1803" s="58"/>
      <c r="E1803" s="58"/>
      <c r="F1803" s="58"/>
      <c r="G1803" s="58"/>
      <c r="H1803" s="58"/>
      <c r="I1803" s="58"/>
    </row>
    <row r="1804" spans="2:9" x14ac:dyDescent="0.35">
      <c r="B1804" s="56"/>
      <c r="C1804" s="48"/>
      <c r="D1804" s="58"/>
      <c r="E1804" s="58"/>
      <c r="F1804" s="58"/>
      <c r="G1804" s="58"/>
      <c r="H1804" s="58"/>
      <c r="I1804" s="58"/>
    </row>
    <row r="1805" spans="2:9" x14ac:dyDescent="0.35">
      <c r="B1805" s="56"/>
      <c r="C1805" s="48"/>
      <c r="D1805" s="58"/>
      <c r="E1805" s="58"/>
      <c r="F1805" s="58"/>
      <c r="G1805" s="58"/>
      <c r="H1805" s="58"/>
      <c r="I1805" s="58"/>
    </row>
    <row r="1806" spans="2:9" x14ac:dyDescent="0.35">
      <c r="B1806" s="56"/>
      <c r="C1806" s="48"/>
      <c r="D1806" s="58"/>
      <c r="E1806" s="58"/>
      <c r="F1806" s="58"/>
      <c r="G1806" s="58"/>
      <c r="H1806" s="58"/>
      <c r="I1806" s="58"/>
    </row>
    <row r="1807" spans="2:9" x14ac:dyDescent="0.35">
      <c r="B1807" s="56"/>
      <c r="C1807" s="48"/>
      <c r="D1807" s="58"/>
      <c r="E1807" s="58"/>
      <c r="F1807" s="58"/>
      <c r="G1807" s="58"/>
      <c r="H1807" s="58"/>
      <c r="I1807" s="58"/>
    </row>
    <row r="1808" spans="2:9" x14ac:dyDescent="0.35">
      <c r="B1808" s="56"/>
      <c r="C1808" s="48"/>
      <c r="D1808" s="58"/>
      <c r="E1808" s="58"/>
      <c r="F1808" s="58"/>
      <c r="G1808" s="58"/>
      <c r="H1808" s="58"/>
      <c r="I1808" s="58"/>
    </row>
    <row r="1809" spans="2:9" x14ac:dyDescent="0.35">
      <c r="B1809" s="56"/>
      <c r="C1809" s="48"/>
      <c r="D1809" s="64"/>
      <c r="E1809" s="64"/>
      <c r="F1809" s="64"/>
      <c r="G1809" s="64"/>
      <c r="H1809" s="64"/>
      <c r="I1809" s="64"/>
    </row>
    <row r="1810" spans="2:9" x14ac:dyDescent="0.35">
      <c r="B1810" s="56"/>
      <c r="C1810" s="48"/>
      <c r="D1810" s="64"/>
      <c r="E1810" s="64"/>
      <c r="F1810" s="64"/>
      <c r="G1810" s="64"/>
      <c r="H1810" s="64"/>
      <c r="I1810" s="64"/>
    </row>
    <row r="1811" spans="2:9" x14ac:dyDescent="0.35">
      <c r="B1811" s="56"/>
      <c r="C1811" s="48"/>
      <c r="D1811" s="64"/>
      <c r="E1811" s="64"/>
      <c r="F1811" s="64"/>
      <c r="G1811" s="64"/>
      <c r="H1811" s="64"/>
      <c r="I1811" s="64"/>
    </row>
    <row r="1812" spans="2:9" x14ac:dyDescent="0.35">
      <c r="B1812" s="56"/>
      <c r="C1812" s="48"/>
      <c r="D1812" s="64"/>
      <c r="E1812" s="64"/>
      <c r="F1812" s="64"/>
      <c r="G1812" s="64"/>
      <c r="H1812" s="64"/>
      <c r="I1812" s="64"/>
    </row>
    <row r="1813" spans="2:9" x14ac:dyDescent="0.35">
      <c r="B1813" s="56"/>
      <c r="C1813" s="48"/>
      <c r="D1813" s="64"/>
      <c r="E1813" s="64"/>
      <c r="F1813" s="64"/>
      <c r="G1813" s="64"/>
      <c r="H1813" s="64"/>
      <c r="I1813" s="64"/>
    </row>
    <row r="1814" spans="2:9" x14ac:dyDescent="0.35">
      <c r="B1814" s="56"/>
      <c r="C1814" s="48"/>
      <c r="D1814" s="64"/>
      <c r="E1814" s="64"/>
      <c r="F1814" s="64"/>
      <c r="G1814" s="64"/>
      <c r="H1814" s="64"/>
      <c r="I1814" s="64"/>
    </row>
    <row r="1815" spans="2:9" x14ac:dyDescent="0.35">
      <c r="B1815" s="56"/>
      <c r="C1815" s="48"/>
      <c r="D1815" s="64"/>
      <c r="E1815" s="64"/>
      <c r="F1815" s="64"/>
      <c r="G1815" s="64"/>
      <c r="H1815" s="64"/>
      <c r="I1815" s="64"/>
    </row>
    <row r="1816" spans="2:9" x14ac:dyDescent="0.35">
      <c r="B1816" s="56"/>
      <c r="C1816" s="48"/>
      <c r="D1816" s="64"/>
      <c r="E1816" s="64"/>
      <c r="F1816" s="64"/>
      <c r="G1816" s="64"/>
      <c r="H1816" s="64"/>
      <c r="I1816" s="64"/>
    </row>
    <row r="1817" spans="2:9" x14ac:dyDescent="0.35">
      <c r="B1817" s="56"/>
      <c r="C1817" s="48"/>
      <c r="D1817" s="64"/>
      <c r="E1817" s="64"/>
      <c r="F1817" s="64"/>
      <c r="G1817" s="64"/>
      <c r="H1817" s="64"/>
      <c r="I1817" s="64"/>
    </row>
    <row r="1818" spans="2:9" x14ac:dyDescent="0.35">
      <c r="B1818" s="56"/>
      <c r="C1818" s="48"/>
      <c r="D1818" s="64"/>
      <c r="E1818" s="64"/>
      <c r="F1818" s="64"/>
      <c r="G1818" s="64"/>
      <c r="H1818" s="64"/>
      <c r="I1818" s="64"/>
    </row>
    <row r="1819" spans="2:9" x14ac:dyDescent="0.35">
      <c r="B1819" s="56"/>
      <c r="C1819" s="48"/>
      <c r="D1819" s="64"/>
      <c r="E1819" s="64"/>
      <c r="F1819" s="64"/>
      <c r="G1819" s="64"/>
      <c r="H1819" s="64"/>
      <c r="I1819" s="64"/>
    </row>
    <row r="1820" spans="2:9" x14ac:dyDescent="0.35">
      <c r="B1820" s="56"/>
      <c r="C1820" s="48"/>
      <c r="D1820" s="64"/>
      <c r="E1820" s="64"/>
      <c r="F1820" s="64"/>
      <c r="G1820" s="64"/>
      <c r="H1820" s="64"/>
      <c r="I1820" s="64"/>
    </row>
    <row r="1821" spans="2:9" x14ac:dyDescent="0.35">
      <c r="B1821" s="56"/>
      <c r="C1821" s="48"/>
      <c r="D1821" s="64"/>
      <c r="E1821" s="64"/>
      <c r="F1821" s="64"/>
      <c r="G1821" s="64"/>
      <c r="H1821" s="64"/>
      <c r="I1821" s="64"/>
    </row>
    <row r="1822" spans="2:9" x14ac:dyDescent="0.35">
      <c r="B1822" s="56"/>
      <c r="C1822" s="48"/>
      <c r="D1822" s="64"/>
      <c r="E1822" s="64"/>
      <c r="F1822" s="64"/>
      <c r="G1822" s="64"/>
      <c r="H1822" s="64"/>
      <c r="I1822" s="64"/>
    </row>
    <row r="1823" spans="2:9" x14ac:dyDescent="0.35">
      <c r="B1823" s="56"/>
      <c r="C1823" s="48"/>
      <c r="D1823" s="64"/>
      <c r="E1823" s="64"/>
      <c r="F1823" s="64"/>
      <c r="G1823" s="64"/>
      <c r="H1823" s="64"/>
      <c r="I1823" s="64"/>
    </row>
    <row r="1824" spans="2:9" x14ac:dyDescent="0.35">
      <c r="B1824" s="56"/>
      <c r="C1824" s="48"/>
      <c r="D1824" s="64"/>
      <c r="E1824" s="64"/>
      <c r="F1824" s="64"/>
      <c r="G1824" s="64"/>
      <c r="H1824" s="64"/>
      <c r="I1824" s="64"/>
    </row>
    <row r="1825" spans="2:9" x14ac:dyDescent="0.35">
      <c r="B1825" s="56"/>
      <c r="C1825" s="48"/>
      <c r="D1825" s="64"/>
      <c r="E1825" s="64"/>
      <c r="F1825" s="64"/>
      <c r="G1825" s="64"/>
      <c r="H1825" s="64"/>
      <c r="I1825" s="64"/>
    </row>
    <row r="1826" spans="2:9" x14ac:dyDescent="0.35">
      <c r="B1826" s="56"/>
      <c r="C1826" s="48"/>
      <c r="D1826" s="64"/>
      <c r="E1826" s="64"/>
      <c r="F1826" s="64"/>
      <c r="G1826" s="64"/>
      <c r="H1826" s="64"/>
      <c r="I1826" s="64"/>
    </row>
    <row r="1827" spans="2:9" x14ac:dyDescent="0.35">
      <c r="B1827" s="56"/>
      <c r="C1827" s="48"/>
      <c r="D1827" s="64"/>
      <c r="E1827" s="64"/>
      <c r="F1827" s="64"/>
      <c r="G1827" s="64"/>
      <c r="H1827" s="64"/>
      <c r="I1827" s="64"/>
    </row>
    <row r="1828" spans="2:9" x14ac:dyDescent="0.35">
      <c r="B1828" s="56"/>
      <c r="C1828" s="48"/>
      <c r="D1828" s="64"/>
      <c r="E1828" s="64"/>
      <c r="F1828" s="64"/>
      <c r="G1828" s="64"/>
      <c r="H1828" s="64"/>
      <c r="I1828" s="64"/>
    </row>
    <row r="1829" spans="2:9" x14ac:dyDescent="0.35">
      <c r="B1829" s="56"/>
      <c r="C1829" s="57"/>
      <c r="D1829" s="58"/>
      <c r="E1829" s="58"/>
      <c r="F1829" s="58"/>
      <c r="G1829" s="58"/>
      <c r="H1829" s="58"/>
      <c r="I1829" s="58"/>
    </row>
    <row r="1830" spans="2:9" x14ac:dyDescent="0.35">
      <c r="B1830" s="56"/>
      <c r="C1830" s="57"/>
      <c r="D1830" s="58"/>
      <c r="E1830" s="58"/>
      <c r="F1830" s="58"/>
      <c r="G1830" s="58"/>
      <c r="H1830" s="58"/>
      <c r="I1830" s="58"/>
    </row>
    <row r="1831" spans="2:9" x14ac:dyDescent="0.35">
      <c r="B1831" s="56"/>
      <c r="C1831" s="57"/>
      <c r="D1831" s="58"/>
      <c r="E1831" s="58"/>
      <c r="F1831" s="58"/>
      <c r="G1831" s="58"/>
      <c r="H1831" s="58"/>
      <c r="I1831" s="58"/>
    </row>
    <row r="1832" spans="2:9" x14ac:dyDescent="0.35">
      <c r="B1832" s="56"/>
      <c r="C1832" s="57"/>
      <c r="D1832" s="58"/>
      <c r="E1832" s="58"/>
      <c r="F1832" s="58"/>
      <c r="G1832" s="58"/>
      <c r="H1832" s="58"/>
      <c r="I1832" s="58"/>
    </row>
    <row r="1833" spans="2:9" x14ac:dyDescent="0.35">
      <c r="B1833" s="56"/>
      <c r="C1833" s="57"/>
      <c r="D1833" s="58"/>
      <c r="E1833" s="58"/>
      <c r="F1833" s="58"/>
      <c r="G1833" s="58"/>
      <c r="H1833" s="58"/>
      <c r="I1833" s="58"/>
    </row>
    <row r="1834" spans="2:9" x14ac:dyDescent="0.35">
      <c r="B1834" s="56"/>
      <c r="C1834" s="57"/>
      <c r="D1834" s="58"/>
      <c r="E1834" s="58"/>
      <c r="F1834" s="58"/>
      <c r="G1834" s="58"/>
      <c r="H1834" s="58"/>
      <c r="I1834" s="58"/>
    </row>
    <row r="1835" spans="2:9" x14ac:dyDescent="0.35">
      <c r="B1835" s="56"/>
      <c r="C1835" s="57"/>
      <c r="D1835" s="58"/>
      <c r="E1835" s="58"/>
      <c r="F1835" s="58"/>
      <c r="G1835" s="58"/>
      <c r="H1835" s="58"/>
      <c r="I1835" s="58"/>
    </row>
    <row r="1836" spans="2:9" x14ac:dyDescent="0.35">
      <c r="B1836" s="56"/>
      <c r="C1836" s="57"/>
      <c r="D1836" s="58"/>
      <c r="E1836" s="58"/>
      <c r="F1836" s="58"/>
      <c r="G1836" s="58"/>
      <c r="H1836" s="58"/>
      <c r="I1836" s="58"/>
    </row>
    <row r="1837" spans="2:9" x14ac:dyDescent="0.35">
      <c r="B1837" s="56"/>
      <c r="C1837" s="57"/>
      <c r="D1837" s="58"/>
      <c r="E1837" s="58"/>
      <c r="F1837" s="58"/>
      <c r="G1837" s="58"/>
      <c r="H1837" s="58"/>
      <c r="I1837" s="58"/>
    </row>
    <row r="1838" spans="2:9" x14ac:dyDescent="0.35">
      <c r="B1838" s="56"/>
      <c r="C1838" s="57"/>
      <c r="D1838" s="58"/>
      <c r="E1838" s="58"/>
      <c r="F1838" s="58"/>
      <c r="G1838" s="58"/>
      <c r="H1838" s="58"/>
      <c r="I1838" s="58"/>
    </row>
    <row r="1839" spans="2:9" x14ac:dyDescent="0.35">
      <c r="B1839" s="56"/>
      <c r="C1839" s="57"/>
      <c r="D1839" s="58"/>
      <c r="E1839" s="58"/>
      <c r="F1839" s="58"/>
      <c r="G1839" s="58"/>
      <c r="H1839" s="58"/>
      <c r="I1839" s="58"/>
    </row>
    <row r="1840" spans="2:9" x14ac:dyDescent="0.35">
      <c r="B1840" s="56"/>
      <c r="C1840" s="57"/>
      <c r="D1840" s="58"/>
      <c r="E1840" s="58"/>
      <c r="F1840" s="58"/>
      <c r="G1840" s="58"/>
      <c r="H1840" s="58"/>
      <c r="I1840" s="58"/>
    </row>
    <row r="1841" spans="2:9" x14ac:dyDescent="0.35">
      <c r="B1841" s="56"/>
      <c r="C1841" s="57"/>
      <c r="D1841" s="58"/>
      <c r="E1841" s="58"/>
      <c r="F1841" s="58"/>
      <c r="G1841" s="58"/>
      <c r="H1841" s="58"/>
      <c r="I1841" s="58"/>
    </row>
    <row r="1842" spans="2:9" x14ac:dyDescent="0.35">
      <c r="B1842" s="56"/>
      <c r="C1842" s="57"/>
      <c r="D1842" s="58"/>
      <c r="E1842" s="58"/>
      <c r="F1842" s="58"/>
      <c r="G1842" s="58"/>
      <c r="H1842" s="58"/>
      <c r="I1842" s="58"/>
    </row>
    <row r="1843" spans="2:9" x14ac:dyDescent="0.35">
      <c r="B1843" s="56"/>
      <c r="C1843" s="57"/>
      <c r="D1843" s="58"/>
      <c r="E1843" s="58"/>
      <c r="F1843" s="58"/>
      <c r="G1843" s="58"/>
      <c r="H1843" s="58"/>
      <c r="I1843" s="58"/>
    </row>
    <row r="1844" spans="2:9" x14ac:dyDescent="0.35">
      <c r="B1844" s="56"/>
      <c r="C1844" s="57"/>
      <c r="D1844" s="58"/>
      <c r="E1844" s="58"/>
      <c r="F1844" s="58"/>
      <c r="G1844" s="58"/>
      <c r="H1844" s="58"/>
      <c r="I1844" s="58"/>
    </row>
    <row r="1845" spans="2:9" x14ac:dyDescent="0.35">
      <c r="B1845" s="56"/>
      <c r="C1845" s="57"/>
      <c r="D1845" s="58"/>
      <c r="E1845" s="58"/>
      <c r="F1845" s="58"/>
      <c r="G1845" s="58"/>
      <c r="H1845" s="58"/>
      <c r="I1845" s="58"/>
    </row>
    <row r="1846" spans="2:9" x14ac:dyDescent="0.35">
      <c r="B1846" s="56"/>
      <c r="C1846" s="57"/>
      <c r="D1846" s="58"/>
      <c r="E1846" s="58"/>
      <c r="F1846" s="58"/>
      <c r="G1846" s="58"/>
      <c r="H1846" s="58"/>
      <c r="I1846" s="58"/>
    </row>
    <row r="1847" spans="2:9" x14ac:dyDescent="0.35">
      <c r="B1847" s="56"/>
      <c r="C1847" s="57"/>
      <c r="D1847" s="58"/>
      <c r="E1847" s="58"/>
      <c r="F1847" s="58"/>
      <c r="G1847" s="58"/>
      <c r="H1847" s="58"/>
      <c r="I1847" s="58"/>
    </row>
    <row r="1848" spans="2:9" x14ac:dyDescent="0.35">
      <c r="B1848" s="56"/>
      <c r="C1848" s="57"/>
      <c r="D1848" s="58"/>
      <c r="E1848" s="58"/>
      <c r="F1848" s="58"/>
      <c r="G1848" s="58"/>
      <c r="H1848" s="58"/>
      <c r="I1848" s="58"/>
    </row>
    <row r="1849" spans="2:9" x14ac:dyDescent="0.35">
      <c r="B1849" s="56"/>
      <c r="C1849" s="57"/>
      <c r="D1849" s="58"/>
      <c r="E1849" s="58"/>
      <c r="F1849" s="58"/>
      <c r="G1849" s="58"/>
      <c r="H1849" s="58"/>
      <c r="I1849" s="58"/>
    </row>
    <row r="1850" spans="2:9" x14ac:dyDescent="0.35">
      <c r="B1850" s="56"/>
      <c r="C1850" s="57"/>
      <c r="D1850" s="58"/>
      <c r="E1850" s="58"/>
      <c r="F1850" s="58"/>
      <c r="G1850" s="58"/>
      <c r="H1850" s="58"/>
      <c r="I1850" s="58"/>
    </row>
    <row r="1851" spans="2:9" x14ac:dyDescent="0.35">
      <c r="B1851" s="56"/>
      <c r="C1851" s="57"/>
      <c r="D1851" s="58"/>
      <c r="E1851" s="58"/>
      <c r="F1851" s="58"/>
      <c r="G1851" s="58"/>
      <c r="H1851" s="58"/>
      <c r="I1851" s="58"/>
    </row>
    <row r="1852" spans="2:9" x14ac:dyDescent="0.35">
      <c r="B1852" s="56"/>
      <c r="C1852" s="57"/>
      <c r="D1852" s="58"/>
      <c r="E1852" s="58"/>
      <c r="F1852" s="58"/>
      <c r="G1852" s="58"/>
      <c r="H1852" s="58"/>
      <c r="I1852" s="58"/>
    </row>
    <row r="1853" spans="2:9" x14ac:dyDescent="0.35">
      <c r="B1853" s="56"/>
      <c r="C1853" s="48"/>
      <c r="D1853" s="58"/>
      <c r="E1853" s="58"/>
      <c r="F1853" s="58"/>
      <c r="G1853" s="58"/>
      <c r="H1853" s="58"/>
      <c r="I1853" s="58"/>
    </row>
    <row r="1854" spans="2:9" x14ac:dyDescent="0.35">
      <c r="B1854" s="56"/>
      <c r="C1854" s="63"/>
      <c r="D1854" s="58"/>
      <c r="E1854" s="58"/>
      <c r="F1854" s="58"/>
      <c r="G1854" s="58"/>
      <c r="H1854" s="58"/>
      <c r="I1854" s="58"/>
    </row>
    <row r="1855" spans="2:9" x14ac:dyDescent="0.35">
      <c r="B1855" s="56"/>
      <c r="C1855" s="48"/>
      <c r="D1855" s="58"/>
      <c r="E1855" s="58"/>
      <c r="F1855" s="58"/>
      <c r="G1855" s="58"/>
      <c r="H1855" s="58"/>
      <c r="I1855" s="58"/>
    </row>
    <row r="1856" spans="2:9" x14ac:dyDescent="0.35">
      <c r="B1856" s="56"/>
      <c r="C1856" s="48"/>
      <c r="D1856" s="58"/>
      <c r="E1856" s="58"/>
      <c r="F1856" s="58"/>
      <c r="G1856" s="58"/>
      <c r="H1856" s="58"/>
      <c r="I1856" s="58"/>
    </row>
    <row r="1857" spans="2:9" x14ac:dyDescent="0.35">
      <c r="B1857" s="56"/>
      <c r="C1857" s="48"/>
      <c r="D1857" s="58"/>
      <c r="E1857" s="58"/>
      <c r="F1857" s="58"/>
      <c r="G1857" s="58"/>
      <c r="H1857" s="58"/>
      <c r="I1857" s="58"/>
    </row>
    <row r="1858" spans="2:9" x14ac:dyDescent="0.35">
      <c r="B1858" s="56"/>
      <c r="C1858" s="48"/>
      <c r="D1858" s="58"/>
      <c r="E1858" s="58"/>
      <c r="F1858" s="58"/>
      <c r="G1858" s="58"/>
      <c r="H1858" s="58"/>
      <c r="I1858" s="58"/>
    </row>
    <row r="1859" spans="2:9" x14ac:dyDescent="0.35">
      <c r="B1859" s="56"/>
      <c r="C1859" s="48"/>
      <c r="D1859" s="58"/>
      <c r="E1859" s="58"/>
      <c r="F1859" s="58"/>
      <c r="G1859" s="58"/>
      <c r="H1859" s="58"/>
      <c r="I1859" s="58"/>
    </row>
    <row r="1860" spans="2:9" x14ac:dyDescent="0.35">
      <c r="B1860" s="56"/>
      <c r="C1860" s="48"/>
      <c r="D1860" s="58"/>
      <c r="E1860" s="58"/>
      <c r="F1860" s="58"/>
      <c r="G1860" s="58"/>
      <c r="H1860" s="58"/>
      <c r="I1860" s="58"/>
    </row>
    <row r="1861" spans="2:9" x14ac:dyDescent="0.35">
      <c r="B1861" s="56"/>
      <c r="C1861" s="48"/>
      <c r="D1861" s="58"/>
      <c r="E1861" s="58"/>
      <c r="F1861" s="58"/>
      <c r="G1861" s="58"/>
      <c r="H1861" s="58"/>
      <c r="I1861" s="58"/>
    </row>
    <row r="1862" spans="2:9" x14ac:dyDescent="0.35">
      <c r="B1862" s="56"/>
      <c r="C1862" s="48"/>
      <c r="D1862" s="58"/>
      <c r="E1862" s="58"/>
      <c r="F1862" s="58"/>
      <c r="G1862" s="58"/>
      <c r="H1862" s="58"/>
      <c r="I1862" s="58"/>
    </row>
    <row r="1863" spans="2:9" x14ac:dyDescent="0.35">
      <c r="B1863" s="56"/>
      <c r="C1863" s="48"/>
      <c r="D1863" s="58"/>
      <c r="E1863" s="58"/>
      <c r="F1863" s="58"/>
      <c r="G1863" s="58"/>
      <c r="H1863" s="58"/>
      <c r="I1863" s="58"/>
    </row>
    <row r="1864" spans="2:9" x14ac:dyDescent="0.35">
      <c r="B1864" s="56"/>
      <c r="C1864" s="48"/>
      <c r="D1864" s="58"/>
      <c r="E1864" s="58"/>
      <c r="F1864" s="58"/>
      <c r="G1864" s="58"/>
      <c r="H1864" s="58"/>
      <c r="I1864" s="58"/>
    </row>
    <row r="1865" spans="2:9" x14ac:dyDescent="0.35">
      <c r="B1865" s="56"/>
      <c r="C1865" s="48"/>
      <c r="D1865" s="58"/>
      <c r="E1865" s="58"/>
      <c r="F1865" s="58"/>
      <c r="G1865" s="58"/>
      <c r="H1865" s="58"/>
      <c r="I1865" s="58"/>
    </row>
    <row r="1866" spans="2:9" x14ac:dyDescent="0.35">
      <c r="B1866" s="56"/>
      <c r="C1866" s="48"/>
      <c r="D1866" s="64"/>
      <c r="E1866" s="64"/>
      <c r="F1866" s="64"/>
      <c r="G1866" s="64"/>
      <c r="H1866" s="64"/>
      <c r="I1866" s="64"/>
    </row>
    <row r="1867" spans="2:9" x14ac:dyDescent="0.35">
      <c r="B1867" s="56"/>
      <c r="C1867" s="48"/>
      <c r="D1867" s="64"/>
      <c r="E1867" s="64"/>
      <c r="F1867" s="64"/>
      <c r="G1867" s="64"/>
      <c r="H1867" s="64"/>
      <c r="I1867" s="64"/>
    </row>
    <row r="1868" spans="2:9" x14ac:dyDescent="0.35">
      <c r="B1868" s="56"/>
      <c r="C1868" s="48"/>
      <c r="D1868" s="64"/>
      <c r="E1868" s="64"/>
      <c r="F1868" s="64"/>
      <c r="G1868" s="64"/>
      <c r="H1868" s="64"/>
      <c r="I1868" s="64"/>
    </row>
    <row r="1869" spans="2:9" x14ac:dyDescent="0.35">
      <c r="B1869" s="56"/>
      <c r="C1869" s="48"/>
      <c r="D1869" s="64"/>
      <c r="E1869" s="64"/>
      <c r="F1869" s="64"/>
      <c r="G1869" s="64"/>
      <c r="H1869" s="64"/>
      <c r="I1869" s="64"/>
    </row>
    <row r="1870" spans="2:9" x14ac:dyDescent="0.35">
      <c r="B1870" s="56"/>
      <c r="C1870" s="48"/>
      <c r="D1870" s="64"/>
      <c r="E1870" s="64"/>
      <c r="F1870" s="64"/>
      <c r="G1870" s="64"/>
      <c r="H1870" s="64"/>
      <c r="I1870" s="64"/>
    </row>
    <row r="1871" spans="2:9" x14ac:dyDescent="0.35">
      <c r="B1871" s="56"/>
      <c r="C1871" s="48"/>
      <c r="D1871" s="64"/>
      <c r="E1871" s="64"/>
      <c r="F1871" s="64"/>
      <c r="G1871" s="64"/>
      <c r="H1871" s="64"/>
      <c r="I1871" s="64"/>
    </row>
    <row r="1872" spans="2:9" x14ac:dyDescent="0.35">
      <c r="B1872" s="56"/>
      <c r="C1872" s="48"/>
      <c r="D1872" s="64"/>
      <c r="E1872" s="64"/>
      <c r="F1872" s="64"/>
      <c r="G1872" s="64"/>
      <c r="H1872" s="64"/>
      <c r="I1872" s="64"/>
    </row>
    <row r="1873" spans="2:9" x14ac:dyDescent="0.35">
      <c r="B1873" s="56"/>
      <c r="C1873" s="48"/>
      <c r="D1873" s="64"/>
      <c r="E1873" s="64"/>
      <c r="F1873" s="64"/>
      <c r="G1873" s="64"/>
      <c r="H1873" s="64"/>
      <c r="I1873" s="64"/>
    </row>
    <row r="1874" spans="2:9" x14ac:dyDescent="0.35">
      <c r="B1874" s="56"/>
      <c r="C1874" s="48"/>
      <c r="D1874" s="64"/>
      <c r="E1874" s="64"/>
      <c r="F1874" s="64"/>
      <c r="G1874" s="64"/>
      <c r="H1874" s="64"/>
      <c r="I1874" s="64"/>
    </row>
    <row r="1875" spans="2:9" x14ac:dyDescent="0.35">
      <c r="B1875" s="56"/>
      <c r="C1875" s="48"/>
      <c r="D1875" s="64"/>
      <c r="E1875" s="64"/>
      <c r="F1875" s="64"/>
      <c r="G1875" s="64"/>
      <c r="H1875" s="64"/>
      <c r="I1875" s="64"/>
    </row>
    <row r="1876" spans="2:9" x14ac:dyDescent="0.35">
      <c r="B1876" s="56"/>
      <c r="C1876" s="48"/>
      <c r="D1876" s="64"/>
      <c r="E1876" s="64"/>
      <c r="F1876" s="64"/>
      <c r="G1876" s="64"/>
      <c r="H1876" s="64"/>
      <c r="I1876" s="64"/>
    </row>
    <row r="1877" spans="2:9" x14ac:dyDescent="0.35">
      <c r="B1877" s="56"/>
      <c r="C1877" s="48"/>
      <c r="D1877" s="64"/>
      <c r="E1877" s="64"/>
      <c r="F1877" s="64"/>
      <c r="G1877" s="64"/>
      <c r="H1877" s="64"/>
      <c r="I1877" s="64"/>
    </row>
    <row r="1878" spans="2:9" x14ac:dyDescent="0.35">
      <c r="B1878" s="56"/>
      <c r="C1878" s="48"/>
      <c r="D1878" s="64"/>
      <c r="E1878" s="64"/>
      <c r="F1878" s="64"/>
      <c r="G1878" s="64"/>
      <c r="H1878" s="64"/>
      <c r="I1878" s="64"/>
    </row>
    <row r="1879" spans="2:9" x14ac:dyDescent="0.35">
      <c r="B1879" s="56"/>
      <c r="C1879" s="48"/>
      <c r="D1879" s="64"/>
      <c r="E1879" s="64"/>
      <c r="F1879" s="64"/>
      <c r="G1879" s="64"/>
      <c r="H1879" s="64"/>
      <c r="I1879" s="64"/>
    </row>
    <row r="1880" spans="2:9" x14ac:dyDescent="0.35">
      <c r="B1880" s="56"/>
      <c r="C1880" s="48"/>
      <c r="D1880" s="64"/>
      <c r="E1880" s="64"/>
      <c r="F1880" s="64"/>
      <c r="G1880" s="64"/>
      <c r="H1880" s="64"/>
      <c r="I1880" s="64"/>
    </row>
    <row r="1881" spans="2:9" x14ac:dyDescent="0.35">
      <c r="B1881" s="56"/>
      <c r="C1881" s="48"/>
      <c r="D1881" s="64"/>
      <c r="E1881" s="64"/>
      <c r="F1881" s="64"/>
      <c r="G1881" s="64"/>
      <c r="H1881" s="64"/>
      <c r="I1881" s="64"/>
    </row>
    <row r="1882" spans="2:9" x14ac:dyDescent="0.35">
      <c r="B1882" s="56"/>
      <c r="C1882" s="48"/>
      <c r="D1882" s="64"/>
      <c r="E1882" s="64"/>
      <c r="F1882" s="64"/>
      <c r="G1882" s="64"/>
      <c r="H1882" s="64"/>
      <c r="I1882" s="64"/>
    </row>
    <row r="1883" spans="2:9" x14ac:dyDescent="0.35">
      <c r="B1883" s="56"/>
      <c r="C1883" s="48"/>
      <c r="D1883" s="64"/>
      <c r="E1883" s="64"/>
      <c r="F1883" s="64"/>
      <c r="G1883" s="64"/>
      <c r="H1883" s="64"/>
      <c r="I1883" s="64"/>
    </row>
    <row r="1884" spans="2:9" x14ac:dyDescent="0.35">
      <c r="B1884" s="56"/>
      <c r="C1884" s="48"/>
      <c r="D1884" s="64"/>
      <c r="E1884" s="64"/>
      <c r="F1884" s="64"/>
      <c r="G1884" s="64"/>
      <c r="H1884" s="64"/>
      <c r="I1884" s="64"/>
    </row>
    <row r="1885" spans="2:9" x14ac:dyDescent="0.35">
      <c r="B1885" s="56"/>
      <c r="C1885" s="48"/>
      <c r="D1885" s="64"/>
      <c r="E1885" s="64"/>
      <c r="F1885" s="64"/>
      <c r="G1885" s="64"/>
      <c r="H1885" s="64"/>
      <c r="I1885" s="64"/>
    </row>
    <row r="1886" spans="2:9" x14ac:dyDescent="0.35">
      <c r="B1886" s="56"/>
      <c r="C1886" s="48"/>
      <c r="D1886" s="64"/>
      <c r="E1886" s="64"/>
      <c r="F1886" s="64"/>
      <c r="G1886" s="64"/>
      <c r="H1886" s="64"/>
      <c r="I1886" s="64"/>
    </row>
    <row r="1887" spans="2:9" x14ac:dyDescent="0.35">
      <c r="B1887" s="56"/>
      <c r="C1887" s="48"/>
      <c r="D1887" s="64"/>
      <c r="E1887" s="64"/>
      <c r="F1887" s="64"/>
      <c r="G1887" s="64"/>
      <c r="H1887" s="64"/>
      <c r="I1887" s="64"/>
    </row>
    <row r="1888" spans="2:9" x14ac:dyDescent="0.35">
      <c r="B1888" s="56"/>
      <c r="C1888" s="48"/>
      <c r="D1888" s="64"/>
      <c r="E1888" s="64"/>
      <c r="F1888" s="64"/>
      <c r="G1888" s="64"/>
      <c r="H1888" s="64"/>
      <c r="I1888" s="64"/>
    </row>
    <row r="1889" spans="1:9" x14ac:dyDescent="0.35">
      <c r="B1889" s="56"/>
      <c r="C1889" s="48"/>
      <c r="D1889" s="64"/>
      <c r="E1889" s="64"/>
      <c r="F1889" s="64"/>
      <c r="G1889" s="64"/>
      <c r="H1889" s="64"/>
      <c r="I1889" s="64"/>
    </row>
    <row r="1890" spans="1:9" x14ac:dyDescent="0.35">
      <c r="B1890" s="56"/>
      <c r="C1890" s="48"/>
      <c r="D1890" s="64"/>
      <c r="E1890" s="64"/>
      <c r="F1890" s="64"/>
      <c r="G1890" s="64"/>
      <c r="H1890" s="64"/>
      <c r="I1890" s="64"/>
    </row>
    <row r="1891" spans="1:9" x14ac:dyDescent="0.35">
      <c r="B1891" s="56"/>
      <c r="C1891" s="48"/>
      <c r="D1891" s="64"/>
      <c r="E1891" s="64"/>
      <c r="F1891" s="64"/>
      <c r="G1891" s="64"/>
      <c r="H1891" s="64"/>
      <c r="I1891" s="64"/>
    </row>
    <row r="1892" spans="1:9" x14ac:dyDescent="0.35">
      <c r="A1892" s="45" t="s">
        <v>56</v>
      </c>
      <c r="B1892" s="56" t="s">
        <v>16</v>
      </c>
      <c r="C1892" s="48" t="s">
        <v>0</v>
      </c>
      <c r="D1892" s="58">
        <v>2233959</v>
      </c>
      <c r="E1892" s="58">
        <v>2406096.0650905599</v>
      </c>
      <c r="F1892" s="58">
        <v>2549186.3114529862</v>
      </c>
      <c r="G1892" s="58">
        <v>2719536.6691383533</v>
      </c>
      <c r="H1892" s="58">
        <v>2897591.3677015393</v>
      </c>
      <c r="I1892" s="58">
        <v>3076334.3668379197</v>
      </c>
    </row>
    <row r="1893" spans="1:9" x14ac:dyDescent="0.35">
      <c r="A1893" s="45" t="s">
        <v>56</v>
      </c>
      <c r="B1893" s="56" t="s">
        <v>15</v>
      </c>
      <c r="C1893" s="48" t="s">
        <v>0</v>
      </c>
      <c r="D1893" s="58">
        <v>2242819</v>
      </c>
      <c r="E1893" s="58">
        <v>2427891.9431121806</v>
      </c>
      <c r="F1893" s="58">
        <v>2584741.8738637343</v>
      </c>
      <c r="G1893" s="58">
        <v>2769818.4236166319</v>
      </c>
      <c r="H1893" s="58">
        <v>2962680.0261171567</v>
      </c>
      <c r="I1893" s="58">
        <v>3154509.6865606136</v>
      </c>
    </row>
    <row r="1894" spans="1:9" x14ac:dyDescent="0.35">
      <c r="A1894" s="45" t="s">
        <v>56</v>
      </c>
      <c r="B1894" s="56" t="s">
        <v>14</v>
      </c>
      <c r="C1894" s="48" t="s">
        <v>0</v>
      </c>
      <c r="D1894" s="58">
        <v>4476778</v>
      </c>
      <c r="E1894" s="58">
        <v>4833988.0082027419</v>
      </c>
      <c r="F1894" s="58">
        <v>5133928.1853167266</v>
      </c>
      <c r="G1894" s="58">
        <v>5489355.0927549815</v>
      </c>
      <c r="H1894" s="58">
        <v>5860271.3938186951</v>
      </c>
      <c r="I1894" s="58">
        <v>6230844.0533985337</v>
      </c>
    </row>
    <row r="1895" spans="1:9" x14ac:dyDescent="0.35">
      <c r="A1895" s="45" t="s">
        <v>56</v>
      </c>
      <c r="B1895" s="56" t="s">
        <v>16</v>
      </c>
      <c r="C1895" s="48" t="s">
        <v>0</v>
      </c>
      <c r="D1895" s="58">
        <v>2233959</v>
      </c>
      <c r="E1895" s="58">
        <v>2415730.6589053413</v>
      </c>
      <c r="F1895" s="58">
        <v>2607855.0923577072</v>
      </c>
      <c r="G1895" s="58">
        <v>2840789.7519847844</v>
      </c>
      <c r="H1895" s="58">
        <v>3089029.6852072407</v>
      </c>
      <c r="I1895" s="58">
        <v>3344181.1173205459</v>
      </c>
    </row>
    <row r="1896" spans="1:9" x14ac:dyDescent="0.35">
      <c r="A1896" s="45" t="s">
        <v>56</v>
      </c>
      <c r="B1896" s="56" t="s">
        <v>15</v>
      </c>
      <c r="C1896" s="48" t="s">
        <v>0</v>
      </c>
      <c r="D1896" s="58">
        <v>2242819</v>
      </c>
      <c r="E1896" s="58">
        <v>2437317.1784915137</v>
      </c>
      <c r="F1896" s="58">
        <v>2642436.7159769898</v>
      </c>
      <c r="G1896" s="58">
        <v>2889272.5231868695</v>
      </c>
      <c r="H1896" s="58">
        <v>3151515.9870407437</v>
      </c>
      <c r="I1896" s="58">
        <v>3418972.2570830262</v>
      </c>
    </row>
    <row r="1897" spans="1:9" x14ac:dyDescent="0.35">
      <c r="A1897" s="45" t="s">
        <v>56</v>
      </c>
      <c r="B1897" s="56" t="s">
        <v>14</v>
      </c>
      <c r="C1897" s="48" t="s">
        <v>0</v>
      </c>
      <c r="D1897" s="58">
        <v>4476778</v>
      </c>
      <c r="E1897" s="58">
        <v>4853047.8373968573</v>
      </c>
      <c r="F1897" s="58">
        <v>5250291.8083346914</v>
      </c>
      <c r="G1897" s="58">
        <v>5730062.275171659</v>
      </c>
      <c r="H1897" s="58">
        <v>6240545.6722479891</v>
      </c>
      <c r="I1897" s="58">
        <v>6763153.3744035726</v>
      </c>
    </row>
    <row r="1898" spans="1:9" x14ac:dyDescent="0.35">
      <c r="A1898" s="45" t="s">
        <v>56</v>
      </c>
      <c r="B1898" s="56" t="s">
        <v>16</v>
      </c>
      <c r="C1898" s="48" t="s">
        <v>0</v>
      </c>
      <c r="D1898" s="58">
        <v>2233959</v>
      </c>
      <c r="E1898" s="58">
        <v>2425348.7851215242</v>
      </c>
      <c r="F1898" s="58">
        <v>2667589.5043872101</v>
      </c>
      <c r="G1898" s="58">
        <v>2965878.8880739156</v>
      </c>
      <c r="H1898" s="58">
        <v>3288489.4959945888</v>
      </c>
      <c r="I1898" s="58">
        <v>3625290.6696158224</v>
      </c>
    </row>
    <row r="1899" spans="1:9" x14ac:dyDescent="0.35">
      <c r="A1899" s="45" t="s">
        <v>56</v>
      </c>
      <c r="B1899" s="56" t="s">
        <v>15</v>
      </c>
      <c r="C1899" s="48" t="s">
        <v>0</v>
      </c>
      <c r="D1899" s="58">
        <v>2242819</v>
      </c>
      <c r="E1899" s="58">
        <v>2446721.0250687352</v>
      </c>
      <c r="F1899" s="58">
        <v>2701127.8949522921</v>
      </c>
      <c r="G1899" s="58">
        <v>3012414.6296214918</v>
      </c>
      <c r="H1899" s="58">
        <v>3347967.0911448086</v>
      </c>
      <c r="I1899" s="58">
        <v>3696049.4183719908</v>
      </c>
    </row>
    <row r="1900" spans="1:9" x14ac:dyDescent="0.35">
      <c r="A1900" s="45" t="s">
        <v>56</v>
      </c>
      <c r="B1900" s="56" t="s">
        <v>14</v>
      </c>
      <c r="C1900" s="48" t="s">
        <v>0</v>
      </c>
      <c r="D1900" s="58">
        <v>4476778</v>
      </c>
      <c r="E1900" s="58">
        <v>4872069.8101902679</v>
      </c>
      <c r="F1900" s="58">
        <v>5368717.399339499</v>
      </c>
      <c r="G1900" s="58">
        <v>5978293.5176954083</v>
      </c>
      <c r="H1900" s="58">
        <v>6636456.5871393997</v>
      </c>
      <c r="I1900" s="58">
        <v>7321340.0879878076</v>
      </c>
    </row>
  </sheetData>
  <sheetProtection algorithmName="SHA-512" hashValue="2SXUS6SOsCaUH8ki5ZPxiWxSilgvUqfiENdVpWuwxc8JK4hs+xq7P2wBZha8KoHX/oyWG+SuW1S+fI41B/Ms0A==" saltValue="p3hRM/KqPPeHm7p1prliYw==" spinCount="100000" sheet="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Main Page</vt:lpstr>
      <vt:lpstr>Snapshot</vt:lpstr>
      <vt:lpstr>Data</vt:lpstr>
      <vt:lpstr>Snapshot!Print_Area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2023-02-07T05:47:10Z</dcterms:created>
  <dcterms:modified xsi:type="dcterms:W3CDTF">2023-02-07T22:38:04Z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b083577-197b-450c-831d-654cf3f56dc2_Enabled">
    <vt:lpwstr>true</vt:lpwstr>
  </property>
  <property fmtid="{D5CDD505-2E9C-101B-9397-08002B2CF9AE}" pid="3" name="MSIP_Label_5b083577-197b-450c-831d-654cf3f56dc2_SetDate">
    <vt:lpwstr>2023-02-07T05:49:04Z</vt:lpwstr>
  </property>
  <property fmtid="{D5CDD505-2E9C-101B-9397-08002B2CF9AE}" pid="4" name="MSIP_Label_5b083577-197b-450c-831d-654cf3f56dc2_Method">
    <vt:lpwstr>Standard</vt:lpwstr>
  </property>
  <property fmtid="{D5CDD505-2E9C-101B-9397-08002B2CF9AE}" pid="5" name="MSIP_Label_5b083577-197b-450c-831d-654cf3f56dc2_Name">
    <vt:lpwstr>OFFICIAL</vt:lpwstr>
  </property>
  <property fmtid="{D5CDD505-2E9C-101B-9397-08002B2CF9AE}" pid="6" name="MSIP_Label_5b083577-197b-450c-831d-654cf3f56dc2_SiteId">
    <vt:lpwstr>823bfb03-da26-4cbf-a7d6-f02dbfdf182e</vt:lpwstr>
  </property>
  <property fmtid="{D5CDD505-2E9C-101B-9397-08002B2CF9AE}" pid="7" name="MSIP_Label_5b083577-197b-450c-831d-654cf3f56dc2_ActionId">
    <vt:lpwstr>c845f16a-24e3-426c-99c5-b0ee6ae4ebe2</vt:lpwstr>
  </property>
  <property fmtid="{D5CDD505-2E9C-101B-9397-08002B2CF9AE}" pid="8" name="MSIP_Label_5b083577-197b-450c-831d-654cf3f56dc2_ContentBits">
    <vt:lpwstr>0</vt:lpwstr>
  </property>
</Properties>
</file>